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701" yWindow="225" windowWidth="16380" windowHeight="8190" activeTab="0"/>
  </bookViews>
  <sheets>
    <sheet name="様式3" sheetId="1" r:id="rId1"/>
  </sheets>
  <definedNames>
    <definedName name="_xlnm.Print_Area" localSheetId="0">'様式3'!$A$1:$AN$76</definedName>
  </definedNames>
  <calcPr fullCalcOnLoad="1"/>
</workbook>
</file>

<file path=xl/sharedStrings.xml><?xml version="1.0" encoding="utf-8"?>
<sst xmlns="http://schemas.openxmlformats.org/spreadsheetml/2006/main" count="169" uniqueCount="63">
  <si>
    <t>【申請にあたっての注意事項】</t>
  </si>
  <si>
    <t>・</t>
  </si>
  <si>
    <t>また、組合員の同意欄に自署にて氏名を記入・押印してください。</t>
  </si>
  <si>
    <t>所属所番号</t>
  </si>
  <si>
    <t>証番号</t>
  </si>
  <si>
    <t>組合員氏名</t>
  </si>
  <si>
    <t>部課署番号</t>
  </si>
  <si>
    <t>部課署名</t>
  </si>
  <si>
    <t>算定基礎月の報酬支払基礎日数</t>
  </si>
  <si>
    <t>固定的給与</t>
  </si>
  <si>
    <t>非固定的給与</t>
  </si>
  <si>
    <t>合計</t>
  </si>
  <si>
    <t>年</t>
  </si>
  <si>
    <t>月</t>
  </si>
  <si>
    <t>日</t>
  </si>
  <si>
    <t>円</t>
  </si>
  <si>
    <t>短期給付</t>
  </si>
  <si>
    <t>標準報酬</t>
  </si>
  <si>
    <t>修　正　平　均　額（※）</t>
  </si>
  <si>
    <t>【組合員の同意欄】</t>
  </si>
  <si>
    <t>㊞</t>
  </si>
  <si>
    <t>【備考欄】</t>
  </si>
  <si>
    <t>（様式3）</t>
  </si>
  <si>
    <t>この用紙は、標準報酬定時決定基礎届を届け出るにあたって、年間報酬の平均で決定することを申し立てる場合に必ず提出して</t>
  </si>
  <si>
    <t>ください。</t>
  </si>
  <si>
    <t>この用紙は、定時決定にあたり、４月、５月、６月の報酬の月平均と年間報酬の月平均に２等級以上差があり、年間報酬の平均で決</t>
  </si>
  <si>
    <t>定することに同意する方のみ記入してください。</t>
  </si>
  <si>
    <t>前年7月～本年6月
の合計額（※）</t>
  </si>
  <si>
    <t>前年7月～本年6月
の平均額（※）</t>
  </si>
  <si>
    <t>　私は、本年の定時決定にあたり、年間報酬額の平均で決定することを希望しますので、当所属所が申立てすることに同意します。</t>
  </si>
  <si>
    <t>除外</t>
  </si>
  <si>
    <t>年</t>
  </si>
  <si>
    <t>月</t>
  </si>
  <si>
    <t>日</t>
  </si>
  <si>
    <t>下記の①または②に該当する場合は、下表の報酬支払基礎日数等は記入せずに、除外欄に「1」と記入してください。</t>
  </si>
  <si>
    <t>２等級以上（○又は×）</t>
  </si>
  <si>
    <t>厚生年金</t>
  </si>
  <si>
    <t>退職等年金</t>
  </si>
  <si>
    <t>月　額</t>
  </si>
  <si>
    <t>千円</t>
  </si>
  <si>
    <t>等</t>
  </si>
  <si>
    <t>級</t>
  </si>
  <si>
    <t>本年4月～本年6月
の合計額（※）</t>
  </si>
  <si>
    <t>【前年７月～本年６月の報酬額等の欄】  (全て給与支給機関が記載してください。)</t>
  </si>
  <si>
    <t>なお、標準報酬月額は、年金や傷病手当金など、組合員が受ける給付の額にも影響を及ぼすことに留意してください。</t>
  </si>
  <si>
    <t>　①　支払基礎日数１７日未満の月の報酬額は除く。
　②　休職者給与を受けていることにより、報酬の一部が支給されない日がある月は、支払基礎日数が１７日以上であっても当該月を除く。
　③　給与の支払いに遅配がある場合は
　　ア　前年６月分以前に支払うべきであった給与の遅配分を前年７月から本年６月までに受けた場合は、その遅配分に当たる報酬の額を除く。
　　イ　前年７月から本年６月までの間に本来支払うはずの報酬の一部が、本年７月以降に支払われることになった場合は、その支払うはずだった月を
　　　　除く（当該報酬の一部を本来支払うはずだった月の報酬に含めて算定しても差し支えないこと。）。
　④　前年７月から本年６月までの間に固定的給与の変動が起こった場合でも、報酬月額の平均の計算対象となる月であれば、固定的給与の変動が反映
     された報酬も含めて平均を計算する。
　⑤　この保険者算定の要件に該当する場合は、「修正平均額」には「前年７月～本年６月の平均額」を記入する。</t>
  </si>
  <si>
    <t>本年4月～本年6月
の平均額（※）</t>
  </si>
  <si>
    <t>判　定</t>
  </si>
  <si>
    <t>前年7月～本年6月の
非固定的給与平均額(※）</t>
  </si>
  <si>
    <t>本年4月～本年6月の
非固定的給与平均額(※）</t>
  </si>
  <si>
    <t>合計4-6</t>
  </si>
  <si>
    <t>合計7-6</t>
  </si>
  <si>
    <t>非4-6</t>
  </si>
  <si>
    <t>非7-6</t>
  </si>
  <si>
    <t>固7-6</t>
  </si>
  <si>
    <t>固4-6</t>
  </si>
  <si>
    <t>非固定差&gt;固定差判定</t>
  </si>
  <si>
    <t>除ｶｳﾝﾄ</t>
  </si>
  <si>
    <r>
      <t xml:space="preserve">事　由
</t>
    </r>
    <r>
      <rPr>
        <sz val="11"/>
        <rFont val="ＭＳ ゴシック"/>
        <family val="3"/>
      </rPr>
      <t>(繁忙又は閑散)</t>
    </r>
  </si>
  <si>
    <t>繁閑→不等号</t>
  </si>
  <si>
    <t>　　　　　　　　　　　　標準報酬定時決定基礎届・保険者算定申立に係る例年の状況、
　　　　　　　　　　　　標準報酬の月額の比較及び組合員の同意等（定時決定用）</t>
  </si>
  <si>
    <t>【標準報酬の月額の比較欄】　(全て給与支給機関が記載してください。)</t>
  </si>
  <si>
    <t>【標準報酬の月額の比較欄】の（※）部分を算出する場合は、以下にご注意ください。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</si>
</sst>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円&quot;"/>
    <numFmt numFmtId="179" formatCode="#,##0_);[Red]\(#,##0\)"/>
  </numFmts>
  <fonts count="27">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ゴシック"/>
      <family val="3"/>
    </font>
    <font>
      <sz val="16"/>
      <name val="ＭＳ ゴシック"/>
      <family val="3"/>
    </font>
    <font>
      <b/>
      <sz val="14"/>
      <name val="ＭＳ ゴシック"/>
      <family val="3"/>
    </font>
    <font>
      <sz val="14"/>
      <color indexed="8"/>
      <name val="ＭＳ Ｐゴシック"/>
      <family val="3"/>
    </font>
    <font>
      <sz val="18"/>
      <name val="ＭＳ ゴシック"/>
      <family val="3"/>
    </font>
    <font>
      <sz val="12"/>
      <name val="ＭＳ ゴシック"/>
      <family val="3"/>
    </font>
    <font>
      <sz val="11"/>
      <color indexed="8"/>
      <name val="ＭＳ ゴシック"/>
      <family val="3"/>
    </font>
    <font>
      <sz val="6"/>
      <name val="ＭＳ Ｐゴシック"/>
      <family val="3"/>
    </font>
    <font>
      <b/>
      <sz val="16"/>
      <name val="ＭＳ ゴシック"/>
      <family val="3"/>
    </font>
    <font>
      <sz val="1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color indexed="8"/>
      </top>
      <bottom style="thin">
        <color indexed="8"/>
      </bottom>
    </border>
    <border>
      <left/>
      <right style="thin">
        <color indexed="8"/>
      </right>
      <top style="medium">
        <color indexed="8"/>
      </top>
      <bottom style="thin">
        <color indexed="8"/>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top style="thin">
        <color indexed="8"/>
      </top>
      <bottom style="medium">
        <color indexed="8"/>
      </bottom>
    </border>
    <border>
      <left/>
      <right style="thin">
        <color indexed="8"/>
      </right>
      <top style="thin">
        <color indexed="8"/>
      </top>
      <bottom style="medium">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style="medium">
        <color indexed="8"/>
      </top>
      <bottom style="thin">
        <color indexed="8"/>
      </bottom>
    </border>
    <border>
      <left style="medium">
        <color indexed="8"/>
      </left>
      <right/>
      <top style="thin">
        <color indexed="8"/>
      </top>
      <bottom/>
    </border>
    <border>
      <left style="medium">
        <color indexed="8"/>
      </left>
      <right/>
      <top style="thin">
        <color indexed="8"/>
      </top>
      <bottom style="thin">
        <color indexed="8"/>
      </bottom>
    </border>
    <border>
      <left style="thin">
        <color indexed="8"/>
      </left>
      <right/>
      <top style="medium">
        <color indexed="8"/>
      </top>
      <bottom/>
    </border>
    <border>
      <left/>
      <right style="thin">
        <color indexed="8"/>
      </right>
      <top style="medium">
        <color indexed="8"/>
      </top>
      <bottom/>
    </border>
    <border>
      <left/>
      <right/>
      <top style="thin"/>
      <bottom style="thin"/>
    </border>
    <border>
      <left/>
      <right/>
      <top style="medium">
        <color indexed="8"/>
      </top>
      <bottom style="thin"/>
    </border>
    <border>
      <left/>
      <right style="medium">
        <color indexed="8"/>
      </right>
      <top style="medium">
        <color indexed="8"/>
      </top>
      <bottom style="thin"/>
    </border>
    <border>
      <left/>
      <right style="medium">
        <color indexed="8"/>
      </right>
      <top style="thin"/>
      <bottom style="thin"/>
    </border>
    <border>
      <left style="thin">
        <color indexed="8"/>
      </left>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medium">
        <color indexed="8"/>
      </right>
      <top style="thin">
        <color indexed="8"/>
      </top>
      <bottom style="thin">
        <color indexed="8"/>
      </bottom>
    </border>
    <border>
      <left style="medium">
        <color indexed="8"/>
      </left>
      <right/>
      <top/>
      <bottom style="thin">
        <color indexed="8"/>
      </bottom>
    </border>
    <border>
      <left/>
      <right/>
      <top/>
      <bottom style="medium">
        <color indexed="8"/>
      </bottom>
    </border>
    <border>
      <left/>
      <right style="thin">
        <color indexed="8"/>
      </right>
      <top/>
      <bottom style="medium">
        <color indexed="8"/>
      </bottom>
    </border>
    <border>
      <left/>
      <right style="medium">
        <color indexed="8"/>
      </right>
      <top style="thin">
        <color indexed="8"/>
      </top>
      <bottom/>
    </border>
    <border>
      <left/>
      <right style="thin">
        <color indexed="8"/>
      </right>
      <top/>
      <bottom/>
    </border>
    <border>
      <left style="thin">
        <color indexed="8"/>
      </left>
      <right/>
      <top/>
      <bottom/>
    </border>
    <border>
      <left style="thin">
        <color indexed="8"/>
      </left>
      <right/>
      <top/>
      <bottom style="thin">
        <color indexed="8"/>
      </bottom>
    </border>
    <border>
      <left/>
      <right style="medium">
        <color indexed="8"/>
      </right>
      <top/>
      <bottom style="thin">
        <color indexed="8"/>
      </bottom>
    </border>
    <border>
      <left style="thin">
        <color indexed="8"/>
      </left>
      <right/>
      <top/>
      <bottom style="medium">
        <color indexed="8"/>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color indexed="8"/>
      </left>
      <right style="hair">
        <color indexed="8"/>
      </right>
      <top/>
      <bottom style="hair">
        <color indexed="8"/>
      </bottom>
    </border>
    <border>
      <left/>
      <right style="medium">
        <color indexed="8"/>
      </right>
      <top style="thin">
        <color indexed="8"/>
      </top>
      <bottom style="medium">
        <color indexed="8"/>
      </bottom>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medium"/>
      <bottom style="thin"/>
    </border>
    <border>
      <left style="thin"/>
      <right/>
      <top style="thin"/>
      <bottom style="thin"/>
    </border>
    <border>
      <left/>
      <right style="thin"/>
      <top style="medium"/>
      <bottom style="thin"/>
    </border>
    <border>
      <left/>
      <right style="thin"/>
      <top style="thin"/>
      <bottom style="thin"/>
    </border>
    <border>
      <left/>
      <right/>
      <top style="medium"/>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6" borderId="0" applyNumberFormat="0" applyBorder="0" applyProtection="0">
      <alignment vertical="center"/>
    </xf>
    <xf numFmtId="0" fontId="0" fillId="7" borderId="0" applyNumberFormat="0" applyBorder="0" applyProtection="0">
      <alignment vertical="center"/>
    </xf>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5" borderId="0" applyNumberFormat="0" applyBorder="0" applyProtection="0">
      <alignment vertical="center"/>
    </xf>
    <xf numFmtId="0" fontId="0" fillId="8" borderId="0" applyNumberFormat="0" applyBorder="0" applyProtection="0">
      <alignment vertical="center"/>
    </xf>
    <xf numFmtId="0" fontId="0" fillId="11" borderId="0" applyNumberFormat="0" applyBorder="0" applyProtection="0">
      <alignment vertical="center"/>
    </xf>
    <xf numFmtId="0" fontId="1" fillId="12"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13" borderId="0" applyNumberFormat="0" applyBorder="0" applyProtection="0">
      <alignment vertical="center"/>
    </xf>
    <xf numFmtId="0" fontId="1" fillId="14" borderId="0" applyNumberFormat="0" applyBorder="0" applyProtection="0">
      <alignment vertical="center"/>
    </xf>
    <xf numFmtId="0" fontId="1" fillId="15" borderId="0" applyNumberFormat="0" applyBorder="0" applyProtection="0">
      <alignment vertical="center"/>
    </xf>
    <xf numFmtId="0" fontId="1" fillId="16" borderId="0" applyNumberFormat="0" applyBorder="0" applyProtection="0">
      <alignment vertical="center"/>
    </xf>
    <xf numFmtId="0" fontId="1" fillId="17" borderId="0" applyNumberFormat="0" applyBorder="0" applyProtection="0">
      <alignment vertical="center"/>
    </xf>
    <xf numFmtId="0" fontId="1" fillId="18" borderId="0" applyNumberFormat="0" applyBorder="0" applyProtection="0">
      <alignment vertical="center"/>
    </xf>
    <xf numFmtId="0" fontId="1" fillId="13" borderId="0" applyNumberFormat="0" applyBorder="0" applyProtection="0">
      <alignment vertical="center"/>
    </xf>
    <xf numFmtId="0" fontId="1" fillId="14" borderId="0" applyNumberFormat="0" applyBorder="0" applyProtection="0">
      <alignment vertical="center"/>
    </xf>
    <xf numFmtId="0" fontId="1"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2" fillId="21" borderId="0" applyNumberFormat="0" applyBorder="0" applyProtection="0">
      <alignment vertical="center"/>
    </xf>
    <xf numFmtId="9" fontId="0" fillId="0" borderId="0" applyFont="0" applyFill="0" applyBorder="0" applyAlignment="0" applyProtection="0"/>
    <xf numFmtId="0" fontId="0" fillId="22" borderId="2" applyNumberFormat="0" applyProtection="0">
      <alignment vertical="center"/>
    </xf>
    <xf numFmtId="0" fontId="5" fillId="0" borderId="3" applyNumberFormat="0" applyFill="0" applyProtection="0">
      <alignment vertical="center"/>
    </xf>
    <xf numFmtId="0" fontId="8" fillId="3" borderId="0" applyNumberFormat="0" applyBorder="0" applyProtection="0">
      <alignment vertical="center"/>
    </xf>
    <xf numFmtId="0" fontId="13" fillId="23" borderId="4" applyNumberFormat="0" applyProtection="0">
      <alignment vertical="center"/>
    </xf>
    <xf numFmtId="0" fontId="15" fillId="0" borderId="0" applyNumberFormat="0" applyFill="0" applyBorder="0" applyProtection="0">
      <alignment vertical="center"/>
    </xf>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6" fillId="0" borderId="8" applyNumberFormat="0" applyFill="0" applyProtection="0">
      <alignment vertical="center"/>
    </xf>
    <xf numFmtId="0" fontId="7" fillId="23" borderId="9" applyNumberFormat="0" applyProtection="0">
      <alignment vertical="center"/>
    </xf>
    <xf numFmtId="0" fontId="14" fillId="0" borderId="0" applyNumberFormat="0" applyFill="0" applyBorder="0" applyProtection="0">
      <alignment vertical="center"/>
    </xf>
    <xf numFmtId="6" fontId="0" fillId="0" borderId="0" applyFont="0" applyFill="0" applyBorder="0" applyAlignment="0" applyProtection="0"/>
    <xf numFmtId="8" fontId="0" fillId="0" borderId="0" applyFont="0" applyFill="0" applyBorder="0" applyAlignment="0" applyProtection="0"/>
    <xf numFmtId="0" fontId="6" fillId="7" borderId="4" applyNumberFormat="0" applyProtection="0">
      <alignment vertical="center"/>
    </xf>
    <xf numFmtId="0" fontId="9" fillId="4" borderId="0" applyNumberFormat="0" applyBorder="0" applyProtection="0">
      <alignment vertical="center"/>
    </xf>
  </cellStyleXfs>
  <cellXfs count="201">
    <xf numFmtId="0" fontId="0" fillId="0" borderId="0" xfId="0" applyAlignment="1">
      <alignment vertical="center"/>
    </xf>
    <xf numFmtId="0" fontId="17"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9" fillId="0" borderId="0" xfId="0" applyFont="1" applyAlignment="1">
      <alignment vertical="center"/>
    </xf>
    <xf numFmtId="0" fontId="17" fillId="0" borderId="0" xfId="0" applyFont="1" applyAlignment="1">
      <alignment horizontal="center" vertical="center"/>
    </xf>
    <xf numFmtId="49" fontId="1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0" xfId="0" applyFont="1" applyFill="1" applyAlignment="1">
      <alignment vertical="center"/>
    </xf>
    <xf numFmtId="0" fontId="19" fillId="0" borderId="0" xfId="0" applyFont="1" applyFill="1" applyAlignment="1">
      <alignment vertical="center"/>
    </xf>
    <xf numFmtId="176" fontId="17" fillId="0" borderId="0" xfId="0" applyNumberFormat="1" applyFont="1" applyBorder="1" applyAlignment="1">
      <alignment horizontal="center" vertical="center"/>
    </xf>
    <xf numFmtId="0" fontId="21" fillId="0" borderId="0" xfId="0" applyFont="1" applyAlignment="1">
      <alignment horizontal="center" vertical="center" wrapText="1"/>
    </xf>
    <xf numFmtId="0" fontId="19" fillId="0" borderId="18" xfId="0"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23" fillId="0" borderId="0" xfId="0" applyFont="1" applyBorder="1" applyAlignment="1">
      <alignment vertical="center"/>
    </xf>
    <xf numFmtId="0" fontId="17" fillId="0" borderId="0" xfId="0" applyFont="1" applyBorder="1" applyAlignment="1">
      <alignment vertical="center" wrapText="1"/>
    </xf>
    <xf numFmtId="0" fontId="22" fillId="0" borderId="2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13"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9" fillId="0" borderId="29" xfId="0" applyFont="1" applyBorder="1" applyAlignment="1">
      <alignment vertical="center"/>
    </xf>
    <xf numFmtId="0" fontId="17" fillId="0" borderId="30" xfId="0" applyFont="1" applyBorder="1" applyAlignment="1">
      <alignment vertical="center"/>
    </xf>
    <xf numFmtId="0" fontId="17" fillId="0" borderId="31" xfId="0" applyFont="1" applyBorder="1" applyAlignment="1">
      <alignment vertical="center"/>
    </xf>
    <xf numFmtId="177" fontId="17" fillId="0" borderId="0" xfId="0" applyNumberFormat="1" applyFont="1" applyAlignment="1">
      <alignment vertical="center"/>
    </xf>
    <xf numFmtId="177" fontId="17" fillId="0" borderId="0" xfId="0" applyNumberFormat="1" applyFont="1" applyAlignment="1">
      <alignment vertical="center"/>
    </xf>
    <xf numFmtId="177" fontId="17" fillId="0" borderId="0" xfId="0" applyNumberFormat="1" applyFont="1" applyAlignment="1">
      <alignment horizontal="left" vertical="center"/>
    </xf>
    <xf numFmtId="177" fontId="17" fillId="0" borderId="0" xfId="0" applyNumberFormat="1" applyFont="1" applyAlignment="1">
      <alignment horizontal="center" vertical="center"/>
    </xf>
    <xf numFmtId="0" fontId="17" fillId="0" borderId="32" xfId="0" applyFont="1" applyBorder="1" applyAlignment="1" applyProtection="1">
      <alignment vertical="center"/>
      <protection locked="0"/>
    </xf>
    <xf numFmtId="0" fontId="17" fillId="0" borderId="33" xfId="0" applyFont="1" applyBorder="1" applyAlignment="1" applyProtection="1">
      <alignment vertical="center"/>
      <protection locked="0"/>
    </xf>
    <xf numFmtId="0" fontId="17" fillId="0" borderId="34" xfId="0" applyFont="1" applyBorder="1" applyAlignment="1" applyProtection="1">
      <alignment vertical="center"/>
      <protection locked="0"/>
    </xf>
    <xf numFmtId="0" fontId="17" fillId="0" borderId="35" xfId="0" applyFont="1" applyBorder="1" applyAlignment="1" applyProtection="1">
      <alignment vertical="center"/>
      <protection locked="0"/>
    </xf>
    <xf numFmtId="0" fontId="17" fillId="0" borderId="0" xfId="0" applyFont="1" applyBorder="1" applyAlignment="1">
      <alignment horizontal="lef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Fill="1" applyBorder="1" applyAlignment="1">
      <alignment vertical="center"/>
    </xf>
    <xf numFmtId="0" fontId="17" fillId="0" borderId="30" xfId="0" applyFont="1" applyBorder="1" applyAlignment="1">
      <alignment horizontal="center" vertical="center"/>
    </xf>
    <xf numFmtId="0" fontId="17" fillId="0" borderId="39" xfId="0" applyFont="1" applyBorder="1" applyAlignment="1">
      <alignment horizontal="center" vertical="center"/>
    </xf>
    <xf numFmtId="0" fontId="17" fillId="0" borderId="10"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vertical="center"/>
    </xf>
    <xf numFmtId="0" fontId="17" fillId="0" borderId="47" xfId="0" applyFont="1" applyBorder="1" applyAlignment="1">
      <alignment vertical="center"/>
    </xf>
    <xf numFmtId="0" fontId="17" fillId="24" borderId="10" xfId="0" applyFont="1" applyFill="1" applyBorder="1" applyAlignment="1" applyProtection="1">
      <alignment vertical="center" wrapText="1"/>
      <protection locked="0"/>
    </xf>
    <xf numFmtId="179" fontId="17" fillId="0" borderId="0" xfId="0" applyNumberFormat="1" applyFont="1" applyAlignment="1">
      <alignment horizontal="right" vertical="center" shrinkToFit="1"/>
    </xf>
    <xf numFmtId="0" fontId="17" fillId="0" borderId="2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48" xfId="0" applyFont="1" applyBorder="1" applyAlignment="1">
      <alignment horizontal="center" vertical="center"/>
    </xf>
    <xf numFmtId="0" fontId="25" fillId="0" borderId="0" xfId="0" applyFont="1" applyBorder="1" applyAlignment="1">
      <alignment horizontal="left" vertical="center" wrapText="1"/>
    </xf>
    <xf numFmtId="0" fontId="17" fillId="0" borderId="0" xfId="0" applyFont="1" applyFill="1" applyBorder="1" applyAlignment="1">
      <alignment horizontal="center" vertical="center"/>
    </xf>
    <xf numFmtId="0" fontId="17" fillId="24" borderId="49" xfId="0" applyNumberFormat="1" applyFont="1" applyFill="1" applyBorder="1" applyAlignment="1" applyProtection="1">
      <alignment horizontal="center" vertical="center"/>
      <protection locked="0"/>
    </xf>
    <xf numFmtId="0" fontId="17" fillId="24" borderId="50" xfId="0" applyFont="1" applyFill="1" applyBorder="1" applyAlignment="1" applyProtection="1">
      <alignment horizontal="center" vertical="center"/>
      <protection locked="0"/>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8" fillId="0" borderId="0" xfId="0" applyFont="1" applyBorder="1" applyAlignment="1">
      <alignment horizontal="right" vertical="center"/>
    </xf>
    <xf numFmtId="0" fontId="25" fillId="0" borderId="0" xfId="0" applyFont="1" applyBorder="1" applyAlignment="1">
      <alignment horizontal="left" vertical="center" wrapText="1"/>
    </xf>
    <xf numFmtId="0" fontId="17" fillId="0" borderId="29" xfId="0" applyFont="1" applyBorder="1" applyAlignment="1">
      <alignment horizontal="center" vertical="center"/>
    </xf>
    <xf numFmtId="0" fontId="17" fillId="0" borderId="53" xfId="0" applyFont="1" applyBorder="1" applyAlignment="1">
      <alignment horizontal="center" vertical="center"/>
    </xf>
    <xf numFmtId="0" fontId="17" fillId="24" borderId="49" xfId="0" applyFont="1" applyFill="1" applyBorder="1" applyAlignment="1" applyProtection="1">
      <alignment horizontal="center" vertical="center"/>
      <protection locked="0"/>
    </xf>
    <xf numFmtId="0" fontId="17" fillId="24" borderId="54" xfId="0" applyNumberFormat="1" applyFont="1" applyFill="1" applyBorder="1" applyAlignment="1" applyProtection="1">
      <alignment horizontal="center" vertical="center"/>
      <protection locked="0"/>
    </xf>
    <xf numFmtId="58" fontId="17" fillId="24" borderId="50" xfId="0" applyNumberFormat="1" applyFont="1" applyFill="1" applyBorder="1" applyAlignment="1" applyProtection="1">
      <alignment horizontal="center" vertical="center"/>
      <protection locked="0"/>
    </xf>
    <xf numFmtId="0" fontId="20" fillId="0" borderId="55" xfId="0" applyFont="1" applyBorder="1" applyAlignment="1">
      <alignment horizontal="center" vertical="center"/>
    </xf>
    <xf numFmtId="0" fontId="17" fillId="0" borderId="56" xfId="0" applyFont="1" applyBorder="1" applyAlignment="1">
      <alignment horizontal="center" vertical="center" wrapText="1"/>
    </xf>
    <xf numFmtId="0" fontId="17" fillId="24"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176" fontId="17" fillId="24" borderId="39" xfId="0" applyNumberFormat="1" applyFont="1" applyFill="1" applyBorder="1" applyAlignment="1" applyProtection="1">
      <alignment horizontal="right" vertical="center" indent="1"/>
      <protection locked="0"/>
    </xf>
    <xf numFmtId="0" fontId="17" fillId="0" borderId="11" xfId="0" applyFont="1" applyBorder="1" applyAlignment="1">
      <alignment horizontal="center" vertical="center"/>
    </xf>
    <xf numFmtId="176" fontId="17" fillId="0" borderId="39" xfId="0" applyNumberFormat="1" applyFont="1" applyBorder="1" applyAlignment="1">
      <alignment horizontal="right" vertical="center"/>
    </xf>
    <xf numFmtId="0" fontId="17" fillId="0" borderId="57" xfId="0" applyFont="1" applyBorder="1" applyAlignment="1">
      <alignment horizontal="center" vertical="center" wrapText="1"/>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0" fillId="24" borderId="52" xfId="0" applyFill="1" applyBorder="1" applyAlignment="1" applyProtection="1">
      <alignment horizontal="center" vertical="center"/>
      <protection locked="0"/>
    </xf>
    <xf numFmtId="0" fontId="0" fillId="24" borderId="60" xfId="0" applyFill="1" applyBorder="1" applyAlignment="1" applyProtection="1">
      <alignment horizontal="center" vertical="center"/>
      <protection locked="0"/>
    </xf>
    <xf numFmtId="0" fontId="17" fillId="0" borderId="41" xfId="0" applyFont="1" applyBorder="1" applyAlignment="1">
      <alignment horizontal="center" vertical="center" wrapText="1"/>
    </xf>
    <xf numFmtId="0" fontId="17" fillId="24" borderId="48" xfId="0" applyFont="1" applyFill="1" applyBorder="1" applyAlignment="1" applyProtection="1">
      <alignment horizontal="center" vertical="center"/>
      <protection locked="0"/>
    </xf>
    <xf numFmtId="0" fontId="17" fillId="0" borderId="12" xfId="0" applyFont="1" applyBorder="1" applyAlignment="1">
      <alignment horizontal="center" vertical="center"/>
    </xf>
    <xf numFmtId="176" fontId="17" fillId="24" borderId="48" xfId="0" applyNumberFormat="1" applyFont="1" applyFill="1" applyBorder="1" applyAlignment="1" applyProtection="1">
      <alignment horizontal="right" vertical="center" indent="1"/>
      <protection locked="0"/>
    </xf>
    <xf numFmtId="176" fontId="17" fillId="24" borderId="12" xfId="0" applyNumberFormat="1" applyFont="1" applyFill="1" applyBorder="1" applyAlignment="1" applyProtection="1">
      <alignment horizontal="right" vertical="center" indent="1"/>
      <protection locked="0"/>
    </xf>
    <xf numFmtId="0" fontId="17" fillId="0" borderId="15" xfId="0" applyFont="1" applyBorder="1" applyAlignment="1">
      <alignment horizontal="center" vertical="center"/>
    </xf>
    <xf numFmtId="176" fontId="17" fillId="0" borderId="48" xfId="0" applyNumberFormat="1" applyFont="1" applyBorder="1" applyAlignment="1">
      <alignment horizontal="right" vertical="center"/>
    </xf>
    <xf numFmtId="176" fontId="17" fillId="0" borderId="12" xfId="0" applyNumberFormat="1" applyFont="1" applyBorder="1" applyAlignment="1">
      <alignment horizontal="right" vertical="center"/>
    </xf>
    <xf numFmtId="0" fontId="17" fillId="0" borderId="61" xfId="0" applyFont="1" applyBorder="1" applyAlignment="1">
      <alignment horizontal="center" vertical="center" wrapText="1"/>
    </xf>
    <xf numFmtId="0" fontId="0" fillId="24" borderId="50" xfId="0" applyFill="1" applyBorder="1" applyAlignment="1" applyProtection="1">
      <alignment horizontal="center" vertical="center"/>
      <protection locked="0"/>
    </xf>
    <xf numFmtId="176" fontId="17" fillId="0" borderId="40"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62" xfId="0" applyNumberFormat="1" applyFont="1" applyBorder="1" applyAlignment="1">
      <alignment horizontal="right" vertical="center"/>
    </xf>
    <xf numFmtId="176" fontId="17" fillId="0" borderId="37" xfId="0" applyNumberFormat="1" applyFont="1" applyBorder="1" applyAlignment="1">
      <alignment horizontal="center" vertical="center"/>
    </xf>
    <xf numFmtId="176" fontId="17" fillId="0" borderId="38" xfId="0" applyNumberFormat="1" applyFont="1" applyBorder="1" applyAlignment="1">
      <alignment horizontal="center" vertical="center"/>
    </xf>
    <xf numFmtId="176" fontId="17" fillId="0" borderId="62" xfId="0" applyNumberFormat="1" applyFont="1" applyBorder="1" applyAlignment="1">
      <alignment horizontal="center" vertical="center"/>
    </xf>
    <xf numFmtId="176" fontId="17" fillId="0" borderId="63" xfId="0" applyNumberFormat="1" applyFont="1" applyBorder="1" applyAlignment="1">
      <alignment horizontal="center" vertical="center"/>
    </xf>
    <xf numFmtId="176" fontId="17" fillId="0" borderId="64" xfId="0" applyNumberFormat="1" applyFont="1" applyBorder="1" applyAlignment="1">
      <alignment horizontal="center" vertical="center"/>
    </xf>
    <xf numFmtId="176" fontId="17" fillId="0" borderId="35" xfId="0" applyNumberFormat="1" applyFont="1" applyBorder="1" applyAlignment="1">
      <alignment horizontal="center" vertical="center"/>
    </xf>
    <xf numFmtId="176" fontId="17" fillId="0" borderId="37" xfId="0" applyNumberFormat="1" applyFont="1" applyFill="1" applyBorder="1" applyAlignment="1" applyProtection="1">
      <alignment horizontal="right" vertical="center"/>
      <protection locked="0"/>
    </xf>
    <xf numFmtId="176" fontId="17" fillId="0" borderId="38" xfId="0" applyNumberFormat="1" applyFont="1" applyFill="1" applyBorder="1" applyAlignment="1" applyProtection="1">
      <alignment horizontal="right" vertical="center"/>
      <protection locked="0"/>
    </xf>
    <xf numFmtId="176" fontId="17" fillId="0" borderId="62" xfId="0" applyNumberFormat="1" applyFont="1" applyFill="1" applyBorder="1" applyAlignment="1" applyProtection="1">
      <alignment horizontal="right" vertical="center"/>
      <protection locked="0"/>
    </xf>
    <xf numFmtId="176" fontId="17" fillId="0" borderId="63" xfId="0" applyNumberFormat="1" applyFont="1" applyFill="1" applyBorder="1" applyAlignment="1" applyProtection="1">
      <alignment horizontal="right" vertical="center"/>
      <protection locked="0"/>
    </xf>
    <xf numFmtId="176" fontId="17" fillId="0" borderId="64" xfId="0" applyNumberFormat="1" applyFont="1" applyFill="1" applyBorder="1" applyAlignment="1" applyProtection="1">
      <alignment horizontal="right" vertical="center"/>
      <protection locked="0"/>
    </xf>
    <xf numFmtId="176" fontId="17" fillId="0" borderId="35" xfId="0" applyNumberFormat="1" applyFont="1" applyFill="1" applyBorder="1" applyAlignment="1" applyProtection="1">
      <alignment horizontal="right" vertical="center"/>
      <protection locked="0"/>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8"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69" xfId="0" applyNumberFormat="1" applyFont="1" applyBorder="1" applyAlignment="1">
      <alignment horizontal="right" vertical="center"/>
    </xf>
    <xf numFmtId="0" fontId="17" fillId="0" borderId="67" xfId="0" applyFont="1" applyBorder="1" applyAlignment="1">
      <alignment horizontal="center" vertical="center"/>
    </xf>
    <xf numFmtId="0" fontId="17" fillId="0" borderId="13" xfId="0" applyFont="1" applyBorder="1" applyAlignment="1">
      <alignment horizontal="center" vertical="center"/>
    </xf>
    <xf numFmtId="0" fontId="17" fillId="0" borderId="68" xfId="0" applyFont="1" applyBorder="1" applyAlignment="1">
      <alignment horizontal="center" vertical="center"/>
    </xf>
    <xf numFmtId="0" fontId="17" fillId="0" borderId="70" xfId="0" applyFont="1" applyBorder="1" applyAlignment="1">
      <alignment horizontal="center" vertical="center" wrapText="1"/>
    </xf>
    <xf numFmtId="0" fontId="17" fillId="24" borderId="71" xfId="0" applyFont="1" applyFill="1" applyBorder="1" applyAlignment="1" applyProtection="1">
      <alignment horizontal="center" vertical="center"/>
      <protection locked="0"/>
    </xf>
    <xf numFmtId="0" fontId="17" fillId="0" borderId="62" xfId="0" applyFont="1" applyBorder="1" applyAlignment="1">
      <alignment horizontal="center" vertical="center"/>
    </xf>
    <xf numFmtId="176" fontId="17" fillId="24" borderId="71" xfId="0" applyNumberFormat="1" applyFont="1" applyFill="1" applyBorder="1" applyAlignment="1" applyProtection="1">
      <alignment horizontal="right" vertical="center" indent="1"/>
      <protection locked="0"/>
    </xf>
    <xf numFmtId="176" fontId="17" fillId="24" borderId="16" xfId="0" applyNumberFormat="1" applyFont="1" applyFill="1" applyBorder="1" applyAlignment="1" applyProtection="1">
      <alignment horizontal="right" vertical="center" indent="1"/>
      <protection locked="0"/>
    </xf>
    <xf numFmtId="0" fontId="17" fillId="0" borderId="17" xfId="0" applyFont="1" applyBorder="1" applyAlignment="1">
      <alignment horizontal="center" vertical="center"/>
    </xf>
    <xf numFmtId="176" fontId="17" fillId="0" borderId="71" xfId="0" applyNumberFormat="1" applyFont="1" applyBorder="1" applyAlignment="1">
      <alignment horizontal="right" vertical="center"/>
    </xf>
    <xf numFmtId="176" fontId="17" fillId="0" borderId="16" xfId="0" applyNumberFormat="1" applyFont="1" applyBorder="1" applyAlignment="1">
      <alignment horizontal="right" vertical="center"/>
    </xf>
    <xf numFmtId="0" fontId="17" fillId="0" borderId="16" xfId="0" applyFont="1" applyBorder="1" applyAlignment="1">
      <alignment horizontal="center" vertical="center"/>
    </xf>
    <xf numFmtId="0" fontId="17" fillId="0" borderId="72" xfId="0" applyFont="1" applyBorder="1" applyAlignment="1">
      <alignment horizontal="center" vertical="center" wrapText="1"/>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48" xfId="0" applyFont="1" applyBorder="1" applyAlignment="1">
      <alignment horizontal="center" vertical="center"/>
    </xf>
    <xf numFmtId="176" fontId="17" fillId="24" borderId="40" xfId="0" applyNumberFormat="1" applyFont="1" applyFill="1" applyBorder="1" applyAlignment="1" applyProtection="1">
      <alignment horizontal="center" vertical="center"/>
      <protection locked="0"/>
    </xf>
    <xf numFmtId="176" fontId="17" fillId="24" borderId="38" xfId="0" applyNumberFormat="1" applyFont="1" applyFill="1" applyBorder="1" applyAlignment="1" applyProtection="1">
      <alignment horizontal="center" vertical="center"/>
      <protection locked="0"/>
    </xf>
    <xf numFmtId="176" fontId="17" fillId="24" borderId="34" xfId="0" applyNumberFormat="1" applyFont="1" applyFill="1" applyBorder="1" applyAlignment="1" applyProtection="1">
      <alignment horizontal="center" vertical="center"/>
      <protection locked="0"/>
    </xf>
    <xf numFmtId="176" fontId="17" fillId="24" borderId="63" xfId="0" applyNumberFormat="1" applyFont="1" applyFill="1" applyBorder="1" applyAlignment="1" applyProtection="1">
      <alignment horizontal="center" vertical="center"/>
      <protection locked="0"/>
    </xf>
    <xf numFmtId="176" fontId="17" fillId="24" borderId="36" xfId="0" applyNumberFormat="1" applyFont="1" applyFill="1" applyBorder="1" applyAlignment="1" applyProtection="1">
      <alignment horizontal="right" vertical="center"/>
      <protection locked="0"/>
    </xf>
    <xf numFmtId="176" fontId="17" fillId="24" borderId="37" xfId="0" applyNumberFormat="1" applyFont="1" applyFill="1" applyBorder="1" applyAlignment="1" applyProtection="1">
      <alignment horizontal="right" vertical="center"/>
      <protection locked="0"/>
    </xf>
    <xf numFmtId="176" fontId="17" fillId="24" borderId="69" xfId="0" applyNumberFormat="1" applyFont="1" applyFill="1" applyBorder="1" applyAlignment="1" applyProtection="1">
      <alignment horizontal="right" vertical="center"/>
      <protection locked="0"/>
    </xf>
    <xf numFmtId="176" fontId="17" fillId="24" borderId="62" xfId="0" applyNumberFormat="1" applyFont="1" applyFill="1" applyBorder="1" applyAlignment="1" applyProtection="1">
      <alignment horizontal="right" vertical="center"/>
      <protection locked="0"/>
    </xf>
    <xf numFmtId="176" fontId="17" fillId="24" borderId="36" xfId="0" applyNumberFormat="1" applyFont="1" applyFill="1" applyBorder="1" applyAlignment="1" applyProtection="1">
      <alignment horizontal="center" vertical="center"/>
      <protection locked="0"/>
    </xf>
    <xf numFmtId="176" fontId="17" fillId="24" borderId="69" xfId="0" applyNumberFormat="1" applyFont="1" applyFill="1" applyBorder="1" applyAlignment="1" applyProtection="1">
      <alignment horizontal="center" vertical="center"/>
      <protection locked="0"/>
    </xf>
    <xf numFmtId="0" fontId="17" fillId="24" borderId="0" xfId="0" applyFont="1" applyFill="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0" xfId="0" applyFont="1" applyBorder="1" applyAlignment="1" applyProtection="1">
      <alignment vertical="center"/>
      <protection locked="0"/>
    </xf>
    <xf numFmtId="0" fontId="17" fillId="0" borderId="62" xfId="0" applyFont="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7" fillId="24" borderId="0" xfId="0" applyFont="1" applyFill="1" applyBorder="1" applyAlignment="1" applyProtection="1">
      <alignment vertical="center"/>
      <protection locked="0"/>
    </xf>
    <xf numFmtId="0" fontId="22" fillId="0" borderId="78" xfId="0" applyFont="1" applyBorder="1" applyAlignment="1">
      <alignment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49" xfId="0" applyFont="1" applyFill="1" applyBorder="1" applyAlignment="1" applyProtection="1">
      <alignment horizontal="center" vertical="center"/>
      <protection locked="0"/>
    </xf>
    <xf numFmtId="176" fontId="17" fillId="0" borderId="36" xfId="0" applyNumberFormat="1" applyFont="1" applyFill="1" applyBorder="1" applyAlignment="1" applyProtection="1">
      <alignment horizontal="right" vertical="center" indent="1"/>
      <protection locked="0"/>
    </xf>
    <xf numFmtId="176" fontId="17" fillId="0" borderId="37" xfId="0" applyNumberFormat="1" applyFont="1" applyFill="1" applyBorder="1" applyAlignment="1" applyProtection="1">
      <alignment horizontal="right" vertical="center" indent="1"/>
      <protection locked="0"/>
    </xf>
    <xf numFmtId="176" fontId="17" fillId="0" borderId="69" xfId="0" applyNumberFormat="1" applyFont="1" applyFill="1" applyBorder="1" applyAlignment="1" applyProtection="1">
      <alignment horizontal="right" vertical="center" indent="1"/>
      <protection locked="0"/>
    </xf>
    <xf numFmtId="176" fontId="17" fillId="0" borderId="62" xfId="0" applyNumberFormat="1" applyFont="1" applyFill="1" applyBorder="1" applyAlignment="1" applyProtection="1">
      <alignment horizontal="right" vertical="center" indent="1"/>
      <protection locked="0"/>
    </xf>
    <xf numFmtId="176" fontId="17" fillId="0" borderId="79" xfId="0" applyNumberFormat="1" applyFont="1" applyBorder="1" applyAlignment="1">
      <alignment horizontal="center" vertical="center"/>
    </xf>
    <xf numFmtId="178" fontId="17" fillId="0" borderId="80" xfId="0" applyNumberFormat="1" applyFont="1" applyBorder="1" applyAlignment="1">
      <alignment horizontal="center" vertical="center"/>
    </xf>
    <xf numFmtId="178" fontId="17" fillId="0" borderId="81" xfId="0" applyNumberFormat="1" applyFont="1" applyBorder="1" applyAlignment="1">
      <alignment horizontal="center" vertical="center"/>
    </xf>
    <xf numFmtId="178" fontId="17" fillId="0" borderId="82" xfId="0" applyNumberFormat="1" applyFont="1" applyBorder="1" applyAlignment="1">
      <alignment horizontal="center" vertical="center"/>
    </xf>
    <xf numFmtId="178" fontId="17" fillId="0" borderId="83" xfId="0" applyNumberFormat="1" applyFont="1" applyBorder="1" applyAlignment="1">
      <alignment horizontal="center" vertical="center"/>
    </xf>
    <xf numFmtId="178" fontId="17" fillId="0" borderId="84" xfId="0" applyNumberFormat="1" applyFont="1" applyBorder="1" applyAlignment="1">
      <alignment horizontal="center" vertical="center"/>
    </xf>
    <xf numFmtId="178" fontId="17" fillId="0" borderId="85" xfId="0" applyNumberFormat="1"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26" fillId="0" borderId="73" xfId="0" applyFont="1" applyBorder="1" applyAlignment="1">
      <alignment horizontal="left" vertical="center" wrapText="1"/>
    </xf>
    <xf numFmtId="0" fontId="26" fillId="0" borderId="73" xfId="0" applyFont="1" applyBorder="1" applyAlignment="1">
      <alignment horizontal="left" vertical="center"/>
    </xf>
    <xf numFmtId="0" fontId="26" fillId="0" borderId="89" xfId="0" applyFont="1" applyBorder="1" applyAlignment="1">
      <alignment horizontal="left" vertical="center"/>
    </xf>
    <xf numFmtId="0" fontId="26" fillId="0" borderId="75" xfId="0" applyFont="1" applyBorder="1" applyAlignment="1">
      <alignment horizontal="left" vertical="center"/>
    </xf>
    <xf numFmtId="0" fontId="26" fillId="0" borderId="90" xfId="0" applyFont="1" applyBorder="1" applyAlignment="1">
      <alignment horizontal="left" vertical="center"/>
    </xf>
    <xf numFmtId="0" fontId="26" fillId="0" borderId="91" xfId="0" applyFont="1" applyBorder="1" applyAlignment="1">
      <alignment horizontal="left" vertical="center" wrapText="1"/>
    </xf>
    <xf numFmtId="0" fontId="26" fillId="0" borderId="92" xfId="0" applyFont="1" applyBorder="1" applyAlignment="1">
      <alignment horizontal="left" vertical="center"/>
    </xf>
    <xf numFmtId="0" fontId="17" fillId="0" borderId="80" xfId="0" applyFont="1" applyBorder="1" applyAlignment="1">
      <alignment horizontal="center" vertical="center"/>
    </xf>
    <xf numFmtId="0" fontId="17" fillId="0" borderId="82" xfId="0" applyFont="1" applyBorder="1" applyAlignment="1">
      <alignment horizontal="center" vertical="center"/>
    </xf>
    <xf numFmtId="0" fontId="17" fillId="0" borderId="93" xfId="0" applyFont="1" applyFill="1" applyBorder="1" applyAlignment="1">
      <alignment horizontal="center" vertical="center"/>
    </xf>
    <xf numFmtId="0" fontId="17" fillId="0" borderId="9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76"/>
  <sheetViews>
    <sheetView showGridLines="0" showRowColHeaders="0" tabSelected="1" view="pageBreakPreview" zoomScale="60" zoomScaleNormal="55" zoomScalePageLayoutView="0" workbookViewId="0" topLeftCell="A1">
      <selection activeCell="A1" sqref="A1"/>
    </sheetView>
  </sheetViews>
  <sheetFormatPr defaultColWidth="4.125" defaultRowHeight="13.5"/>
  <cols>
    <col min="1" max="3" width="4.125" style="1" customWidth="1"/>
    <col min="4" max="4" width="4.875" style="1" bestFit="1" customWidth="1"/>
    <col min="5" max="5" width="4.125" style="1" customWidth="1"/>
    <col min="6" max="6" width="4.875" style="1" bestFit="1" customWidth="1"/>
    <col min="7" max="40" width="4.125" style="1" customWidth="1"/>
    <col min="41" max="41" width="8.625" style="1" customWidth="1"/>
    <col min="42" max="42" width="8.625" style="39" hidden="1" customWidth="1"/>
    <col min="43" max="50" width="8.625" style="1" hidden="1" customWidth="1"/>
    <col min="51" max="16384" width="4.125" style="1" customWidth="1"/>
  </cols>
  <sheetData>
    <row r="1" spans="34:40" ht="18.75">
      <c r="AH1" s="76" t="s">
        <v>22</v>
      </c>
      <c r="AI1" s="76"/>
      <c r="AJ1" s="76"/>
      <c r="AK1" s="76"/>
      <c r="AL1" s="76"/>
      <c r="AM1" s="76"/>
      <c r="AN1" s="76"/>
    </row>
    <row r="2" spans="2:45" ht="13.5" customHeight="1">
      <c r="B2" s="77" t="s">
        <v>60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S2" s="2"/>
    </row>
    <row r="3" spans="2:45" ht="13.5" customHeight="1">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2"/>
      <c r="AO3" s="2"/>
      <c r="AP3" s="40"/>
      <c r="AQ3" s="2"/>
      <c r="AR3" s="2"/>
      <c r="AS3" s="2"/>
    </row>
    <row r="4" spans="2:45"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2"/>
      <c r="AO4" s="2"/>
      <c r="AP4" s="40"/>
      <c r="AQ4" s="2"/>
      <c r="AR4" s="2"/>
      <c r="AS4" s="2"/>
    </row>
    <row r="5" spans="2:45" ht="13.5"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3"/>
      <c r="AO5" s="3"/>
      <c r="AP5" s="41"/>
      <c r="AQ5" s="3"/>
      <c r="AR5" s="3"/>
      <c r="AS5" s="3"/>
    </row>
    <row r="6" spans="2:45" ht="13.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3"/>
      <c r="AO6" s="3"/>
      <c r="AP6" s="41"/>
      <c r="AQ6" s="3"/>
      <c r="AR6" s="3"/>
      <c r="AS6" s="3"/>
    </row>
    <row r="7" spans="2:45" ht="13.5" customHeight="1">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3"/>
      <c r="AO7" s="3"/>
      <c r="AP7" s="41"/>
      <c r="AQ7" s="3"/>
      <c r="AR7" s="3"/>
      <c r="AS7" s="3"/>
    </row>
    <row r="8" ht="20.25" customHeight="1">
      <c r="B8" s="4" t="s">
        <v>0</v>
      </c>
    </row>
    <row r="9" spans="3:41" ht="16.5" customHeight="1">
      <c r="C9" s="5" t="s">
        <v>1</v>
      </c>
      <c r="D9" s="1" t="s">
        <v>23</v>
      </c>
      <c r="AN9" s="6"/>
      <c r="AO9" s="6"/>
    </row>
    <row r="10" spans="3:41" ht="16.5" customHeight="1">
      <c r="C10" s="5"/>
      <c r="D10" s="1" t="s">
        <v>24</v>
      </c>
      <c r="AN10" s="6"/>
      <c r="AO10" s="6"/>
    </row>
    <row r="11" spans="3:41" ht="16.5" customHeight="1">
      <c r="C11" s="5" t="s">
        <v>1</v>
      </c>
      <c r="D11" s="1" t="s">
        <v>25</v>
      </c>
      <c r="AN11" s="6"/>
      <c r="AO11" s="6"/>
    </row>
    <row r="12" spans="3:41" ht="16.5" customHeight="1">
      <c r="C12" s="5"/>
      <c r="D12" s="1" t="s">
        <v>26</v>
      </c>
      <c r="AN12" s="6"/>
      <c r="AO12" s="6"/>
    </row>
    <row r="13" spans="3:41" ht="16.5" customHeight="1">
      <c r="C13" s="5" t="s">
        <v>1</v>
      </c>
      <c r="D13" s="1" t="s">
        <v>2</v>
      </c>
      <c r="AN13" s="6"/>
      <c r="AO13" s="6"/>
    </row>
    <row r="14" spans="3:41" ht="16.5" customHeight="1">
      <c r="C14" s="5" t="s">
        <v>1</v>
      </c>
      <c r="D14" s="1" t="s">
        <v>44</v>
      </c>
      <c r="AN14" s="6"/>
      <c r="AO14" s="6"/>
    </row>
    <row r="15" spans="2:41" ht="18" thickBot="1">
      <c r="B15" s="7"/>
      <c r="C15" s="7"/>
      <c r="D15" s="8"/>
      <c r="E15" s="7"/>
      <c r="F15" s="7"/>
      <c r="G15" s="7"/>
      <c r="H15" s="7"/>
      <c r="I15" s="7"/>
      <c r="J15" s="6"/>
      <c r="K15" s="6"/>
      <c r="L15" s="6"/>
      <c r="M15" s="6"/>
      <c r="N15" s="6"/>
      <c r="O15" s="6"/>
      <c r="P15" s="6"/>
      <c r="Q15" s="9"/>
      <c r="R15" s="9"/>
      <c r="S15" s="9"/>
      <c r="T15" s="9"/>
      <c r="U15" s="7"/>
      <c r="V15" s="7"/>
      <c r="W15" s="7"/>
      <c r="X15" s="7"/>
      <c r="Y15" s="7"/>
      <c r="Z15" s="7"/>
      <c r="AA15" s="7"/>
      <c r="AB15" s="7"/>
      <c r="AC15" s="6"/>
      <c r="AD15" s="6"/>
      <c r="AE15" s="6"/>
      <c r="AF15" s="6"/>
      <c r="AG15" s="6"/>
      <c r="AH15" s="6"/>
      <c r="AI15" s="6"/>
      <c r="AJ15" s="6"/>
      <c r="AK15" s="6"/>
      <c r="AL15" s="6"/>
      <c r="AM15" s="6"/>
      <c r="AN15" s="6"/>
      <c r="AO15" s="6"/>
    </row>
    <row r="16" spans="2:40" ht="19.5" customHeight="1">
      <c r="B16" s="78" t="s">
        <v>3</v>
      </c>
      <c r="C16" s="78"/>
      <c r="D16" s="78"/>
      <c r="E16" s="78"/>
      <c r="F16" s="78"/>
      <c r="G16" s="78"/>
      <c r="H16" s="79" t="s">
        <v>4</v>
      </c>
      <c r="I16" s="79"/>
      <c r="J16" s="79"/>
      <c r="K16" s="79"/>
      <c r="L16" s="79"/>
      <c r="M16" s="79"/>
      <c r="N16" s="79"/>
      <c r="O16" s="79"/>
      <c r="P16" s="79"/>
      <c r="Q16" s="75" t="s">
        <v>5</v>
      </c>
      <c r="R16" s="75"/>
      <c r="S16" s="75"/>
      <c r="T16" s="75"/>
      <c r="U16" s="75"/>
      <c r="V16" s="75"/>
      <c r="W16" s="75"/>
      <c r="X16" s="75"/>
      <c r="Y16" s="75"/>
      <c r="Z16" s="75"/>
      <c r="AA16" s="75"/>
      <c r="AB16" s="75"/>
      <c r="AC16" s="8"/>
      <c r="AD16" s="8"/>
      <c r="AE16" s="8"/>
      <c r="AF16" s="8"/>
      <c r="AG16" s="8"/>
      <c r="AH16" s="8"/>
      <c r="AI16" s="8"/>
      <c r="AJ16" s="8"/>
      <c r="AK16" s="8"/>
      <c r="AL16" s="8"/>
      <c r="AM16" s="8"/>
      <c r="AN16" s="6"/>
    </row>
    <row r="17" spans="2:40" ht="19.5" customHeight="1" thickBot="1">
      <c r="B17" s="80"/>
      <c r="C17" s="80"/>
      <c r="D17" s="80"/>
      <c r="E17" s="80"/>
      <c r="F17" s="80"/>
      <c r="G17" s="80"/>
      <c r="H17" s="81"/>
      <c r="I17" s="81"/>
      <c r="J17" s="81"/>
      <c r="K17" s="81"/>
      <c r="L17" s="81"/>
      <c r="M17" s="81"/>
      <c r="N17" s="81"/>
      <c r="O17" s="81"/>
      <c r="P17" s="81"/>
      <c r="Q17" s="82"/>
      <c r="R17" s="82"/>
      <c r="S17" s="82"/>
      <c r="T17" s="82"/>
      <c r="U17" s="82"/>
      <c r="V17" s="82"/>
      <c r="W17" s="82"/>
      <c r="X17" s="82"/>
      <c r="Y17" s="82"/>
      <c r="Z17" s="82"/>
      <c r="AA17" s="82"/>
      <c r="AB17" s="82"/>
      <c r="AC17" s="8"/>
      <c r="AD17" s="8"/>
      <c r="AE17" s="8"/>
      <c r="AF17" s="8"/>
      <c r="AG17" s="8"/>
      <c r="AH17" s="8"/>
      <c r="AI17" s="8"/>
      <c r="AJ17" s="8"/>
      <c r="AK17" s="8"/>
      <c r="AL17" s="8"/>
      <c r="AM17" s="8"/>
      <c r="AN17" s="6"/>
    </row>
    <row r="18" spans="2:40" ht="19.5" customHeight="1" thickBot="1">
      <c r="B18" s="80"/>
      <c r="C18" s="80"/>
      <c r="D18" s="80"/>
      <c r="E18" s="80"/>
      <c r="F18" s="80"/>
      <c r="G18" s="80"/>
      <c r="H18" s="81"/>
      <c r="I18" s="81"/>
      <c r="J18" s="81"/>
      <c r="K18" s="81"/>
      <c r="L18" s="81"/>
      <c r="M18" s="81"/>
      <c r="N18" s="81"/>
      <c r="O18" s="81"/>
      <c r="P18" s="81"/>
      <c r="Q18" s="82"/>
      <c r="R18" s="82"/>
      <c r="S18" s="82"/>
      <c r="T18" s="82"/>
      <c r="U18" s="82"/>
      <c r="V18" s="82"/>
      <c r="W18" s="82"/>
      <c r="X18" s="82"/>
      <c r="Y18" s="82"/>
      <c r="Z18" s="82"/>
      <c r="AA18" s="82"/>
      <c r="AB18" s="82"/>
      <c r="AC18" s="8"/>
      <c r="AD18" s="8"/>
      <c r="AE18" s="8"/>
      <c r="AF18" s="8"/>
      <c r="AG18" s="8"/>
      <c r="AH18" s="8"/>
      <c r="AI18" s="8"/>
      <c r="AJ18" s="8"/>
      <c r="AK18" s="8"/>
      <c r="AL18" s="8"/>
      <c r="AM18" s="8"/>
      <c r="AN18" s="6"/>
    </row>
    <row r="19" spans="29:39" ht="19.5" customHeight="1" thickBot="1">
      <c r="AC19" s="9"/>
      <c r="AD19" s="9"/>
      <c r="AE19" s="9"/>
      <c r="AF19" s="9"/>
      <c r="AG19" s="9"/>
      <c r="AH19" s="9"/>
      <c r="AI19" s="9"/>
      <c r="AJ19" s="9"/>
      <c r="AK19" s="9"/>
      <c r="AL19" s="9"/>
      <c r="AM19" s="9"/>
    </row>
    <row r="20" spans="2:40" ht="19.5" customHeight="1">
      <c r="B20" s="74" t="s">
        <v>6</v>
      </c>
      <c r="C20" s="74"/>
      <c r="D20" s="74"/>
      <c r="E20" s="74"/>
      <c r="F20" s="74"/>
      <c r="G20" s="74"/>
      <c r="H20" s="74"/>
      <c r="I20" s="74"/>
      <c r="J20" s="74"/>
      <c r="K20" s="75" t="s">
        <v>7</v>
      </c>
      <c r="L20" s="75"/>
      <c r="M20" s="75"/>
      <c r="N20" s="75"/>
      <c r="O20" s="75"/>
      <c r="P20" s="75"/>
      <c r="Q20" s="75"/>
      <c r="R20" s="75"/>
      <c r="S20" s="75"/>
      <c r="T20" s="75"/>
      <c r="U20" s="75"/>
      <c r="V20" s="75"/>
      <c r="W20" s="75"/>
      <c r="X20" s="75"/>
      <c r="Y20" s="75"/>
      <c r="Z20" s="75"/>
      <c r="AA20" s="75"/>
      <c r="AB20" s="75"/>
      <c r="AC20" s="8"/>
      <c r="AD20" s="8"/>
      <c r="AE20" s="8"/>
      <c r="AF20" s="8"/>
      <c r="AG20" s="8"/>
      <c r="AH20" s="8"/>
      <c r="AI20" s="8"/>
      <c r="AJ20" s="8"/>
      <c r="AK20" s="8"/>
      <c r="AL20" s="8"/>
      <c r="AM20" s="8"/>
      <c r="AN20" s="7"/>
    </row>
    <row r="21" spans="2:40" ht="19.5" customHeight="1" thickBot="1">
      <c r="B21" s="72"/>
      <c r="C21" s="72"/>
      <c r="D21" s="72"/>
      <c r="E21" s="72"/>
      <c r="F21" s="72"/>
      <c r="G21" s="72"/>
      <c r="H21" s="72"/>
      <c r="I21" s="72"/>
      <c r="J21" s="72"/>
      <c r="K21" s="73"/>
      <c r="L21" s="73"/>
      <c r="M21" s="73"/>
      <c r="N21" s="73"/>
      <c r="O21" s="73"/>
      <c r="P21" s="73"/>
      <c r="Q21" s="73"/>
      <c r="R21" s="73"/>
      <c r="S21" s="73"/>
      <c r="T21" s="73"/>
      <c r="U21" s="73"/>
      <c r="V21" s="73"/>
      <c r="W21" s="73"/>
      <c r="X21" s="73"/>
      <c r="Y21" s="73"/>
      <c r="Z21" s="73"/>
      <c r="AA21" s="73"/>
      <c r="AB21" s="73"/>
      <c r="AC21" s="8"/>
      <c r="AD21" s="8"/>
      <c r="AE21" s="8"/>
      <c r="AF21" s="8"/>
      <c r="AG21" s="8"/>
      <c r="AH21" s="8"/>
      <c r="AI21" s="8"/>
      <c r="AJ21" s="8"/>
      <c r="AK21" s="8"/>
      <c r="AL21" s="8"/>
      <c r="AM21" s="8"/>
      <c r="AN21" s="7"/>
    </row>
    <row r="22" spans="2:40" ht="19.5" customHeight="1" thickBot="1">
      <c r="B22" s="72"/>
      <c r="C22" s="72"/>
      <c r="D22" s="72"/>
      <c r="E22" s="72"/>
      <c r="F22" s="72"/>
      <c r="G22" s="72"/>
      <c r="H22" s="72"/>
      <c r="I22" s="72"/>
      <c r="J22" s="72"/>
      <c r="K22" s="73"/>
      <c r="L22" s="73"/>
      <c r="M22" s="73"/>
      <c r="N22" s="73"/>
      <c r="O22" s="73"/>
      <c r="P22" s="73"/>
      <c r="Q22" s="73"/>
      <c r="R22" s="73"/>
      <c r="S22" s="73"/>
      <c r="T22" s="73"/>
      <c r="U22" s="73"/>
      <c r="V22" s="73"/>
      <c r="W22" s="73"/>
      <c r="X22" s="73"/>
      <c r="Y22" s="73"/>
      <c r="Z22" s="73"/>
      <c r="AA22" s="73"/>
      <c r="AB22" s="73"/>
      <c r="AC22" s="8"/>
      <c r="AD22" s="8"/>
      <c r="AE22" s="8"/>
      <c r="AF22" s="8"/>
      <c r="AG22" s="8"/>
      <c r="AH22" s="8"/>
      <c r="AI22" s="8"/>
      <c r="AJ22" s="8"/>
      <c r="AK22" s="8"/>
      <c r="AL22" s="8"/>
      <c r="AM22" s="8"/>
      <c r="AN22" s="7"/>
    </row>
    <row r="23" ht="12" customHeight="1"/>
    <row r="24" ht="20.25" customHeight="1">
      <c r="B24" s="4" t="s">
        <v>43</v>
      </c>
    </row>
    <row r="25" ht="20.25" customHeight="1" thickBot="1">
      <c r="B25" s="1" t="s">
        <v>34</v>
      </c>
    </row>
    <row r="26" spans="2:49" ht="26.25" customHeight="1" thickBot="1">
      <c r="B26" s="90" t="s">
        <v>8</v>
      </c>
      <c r="C26" s="90"/>
      <c r="D26" s="90"/>
      <c r="E26" s="90"/>
      <c r="F26" s="90"/>
      <c r="G26" s="90"/>
      <c r="H26" s="90"/>
      <c r="I26" s="90"/>
      <c r="J26" s="90"/>
      <c r="K26" s="90"/>
      <c r="L26" s="91" t="s">
        <v>9</v>
      </c>
      <c r="M26" s="91"/>
      <c r="N26" s="91"/>
      <c r="O26" s="91"/>
      <c r="P26" s="91"/>
      <c r="Q26" s="91"/>
      <c r="R26" s="91"/>
      <c r="S26" s="91"/>
      <c r="T26" s="91" t="s">
        <v>10</v>
      </c>
      <c r="U26" s="91"/>
      <c r="V26" s="91"/>
      <c r="W26" s="91"/>
      <c r="X26" s="91"/>
      <c r="Y26" s="91"/>
      <c r="Z26" s="91"/>
      <c r="AA26" s="91"/>
      <c r="AB26" s="92" t="s">
        <v>11</v>
      </c>
      <c r="AC26" s="92"/>
      <c r="AD26" s="92"/>
      <c r="AE26" s="92"/>
      <c r="AF26" s="92"/>
      <c r="AG26" s="92"/>
      <c r="AH26" s="92"/>
      <c r="AI26" s="92"/>
      <c r="AJ26" s="83" t="s">
        <v>30</v>
      </c>
      <c r="AK26" s="83"/>
      <c r="AL26" s="83"/>
      <c r="AM26" s="83"/>
      <c r="AP26" s="42" t="s">
        <v>51</v>
      </c>
      <c r="AQ26" s="5" t="s">
        <v>57</v>
      </c>
      <c r="AR26" s="5" t="s">
        <v>50</v>
      </c>
      <c r="AS26" s="5" t="s">
        <v>57</v>
      </c>
      <c r="AT26" s="5" t="s">
        <v>53</v>
      </c>
      <c r="AU26" s="5" t="s">
        <v>52</v>
      </c>
      <c r="AV26" s="5" t="s">
        <v>54</v>
      </c>
      <c r="AW26" s="5" t="s">
        <v>55</v>
      </c>
    </row>
    <row r="27" spans="2:49" ht="30" customHeight="1">
      <c r="B27" s="84">
        <f aca="true" t="shared" si="0" ref="B27:B32">IF(D27="","",IF(D27=30,"平成","令和"))</f>
      </c>
      <c r="C27" s="84"/>
      <c r="D27" s="63"/>
      <c r="E27" s="10" t="s">
        <v>12</v>
      </c>
      <c r="F27" s="10">
        <v>7</v>
      </c>
      <c r="G27" s="11" t="s">
        <v>13</v>
      </c>
      <c r="H27" s="85"/>
      <c r="I27" s="85"/>
      <c r="J27" s="86" t="s">
        <v>14</v>
      </c>
      <c r="K27" s="86"/>
      <c r="L27" s="87"/>
      <c r="M27" s="87"/>
      <c r="N27" s="87"/>
      <c r="O27" s="87"/>
      <c r="P27" s="87"/>
      <c r="Q27" s="87"/>
      <c r="R27" s="88" t="s">
        <v>15</v>
      </c>
      <c r="S27" s="88"/>
      <c r="T27" s="87"/>
      <c r="U27" s="87"/>
      <c r="V27" s="87"/>
      <c r="W27" s="87"/>
      <c r="X27" s="87"/>
      <c r="Y27" s="87"/>
      <c r="Z27" s="88" t="s">
        <v>15</v>
      </c>
      <c r="AA27" s="88"/>
      <c r="AB27" s="89">
        <f>IF(L27="","",L27+T27)</f>
      </c>
      <c r="AC27" s="89"/>
      <c r="AD27" s="89"/>
      <c r="AE27" s="89"/>
      <c r="AF27" s="89"/>
      <c r="AG27" s="89"/>
      <c r="AH27" s="86" t="s">
        <v>15</v>
      </c>
      <c r="AI27" s="86"/>
      <c r="AJ27" s="93"/>
      <c r="AK27" s="93"/>
      <c r="AL27" s="93"/>
      <c r="AM27" s="93"/>
      <c r="AP27" s="64">
        <f>IF(AJ27=1,0,AB27)</f>
      </c>
      <c r="AQ27" s="64"/>
      <c r="AR27" s="64"/>
      <c r="AS27" s="64"/>
      <c r="AT27" s="64">
        <f>IF(AJ27=1,0,T27)</f>
        <v>0</v>
      </c>
      <c r="AU27" s="64"/>
      <c r="AV27" s="64">
        <f>IF(AJ27=1,0,L27)</f>
        <v>0</v>
      </c>
      <c r="AW27" s="64"/>
    </row>
    <row r="28" spans="2:49" ht="30" customHeight="1">
      <c r="B28" s="103">
        <f t="shared" si="0"/>
      </c>
      <c r="C28" s="103"/>
      <c r="D28" s="12">
        <f>IF(D27="","",$D$27)</f>
      </c>
      <c r="E28" s="13" t="s">
        <v>12</v>
      </c>
      <c r="F28" s="13">
        <v>8</v>
      </c>
      <c r="G28" s="14" t="s">
        <v>13</v>
      </c>
      <c r="H28" s="96"/>
      <c r="I28" s="96"/>
      <c r="J28" s="97" t="s">
        <v>14</v>
      </c>
      <c r="K28" s="97"/>
      <c r="L28" s="98">
        <f>IF($L27="","",$L27)</f>
      </c>
      <c r="M28" s="98"/>
      <c r="N28" s="98"/>
      <c r="O28" s="98"/>
      <c r="P28" s="98"/>
      <c r="Q28" s="98"/>
      <c r="R28" s="100" t="s">
        <v>15</v>
      </c>
      <c r="S28" s="100"/>
      <c r="T28" s="98"/>
      <c r="U28" s="98"/>
      <c r="V28" s="98"/>
      <c r="W28" s="98"/>
      <c r="X28" s="98"/>
      <c r="Y28" s="98"/>
      <c r="Z28" s="100" t="s">
        <v>15</v>
      </c>
      <c r="AA28" s="100"/>
      <c r="AB28" s="101">
        <f>IF(L28="","",L28+T28)</f>
      </c>
      <c r="AC28" s="102"/>
      <c r="AD28" s="102"/>
      <c r="AE28" s="102"/>
      <c r="AF28" s="102"/>
      <c r="AG28" s="102"/>
      <c r="AH28" s="97" t="s">
        <v>15</v>
      </c>
      <c r="AI28" s="97"/>
      <c r="AJ28" s="94"/>
      <c r="AK28" s="94"/>
      <c r="AL28" s="94"/>
      <c r="AM28" s="94"/>
      <c r="AP28" s="64">
        <f aca="true" t="shared" si="1" ref="AP28:AP37">IF(AJ28=1,0,AB28)</f>
      </c>
      <c r="AQ28" s="64"/>
      <c r="AR28" s="64"/>
      <c r="AS28" s="64"/>
      <c r="AT28" s="64">
        <f aca="true" t="shared" si="2" ref="AT28:AT38">IF(AJ28=1,0,T28)</f>
        <v>0</v>
      </c>
      <c r="AU28" s="64"/>
      <c r="AV28" s="64">
        <f aca="true" t="shared" si="3" ref="AV28:AV37">IF(AJ28=1,0,L28)</f>
      </c>
      <c r="AW28" s="64"/>
    </row>
    <row r="29" spans="2:49" ht="30" customHeight="1">
      <c r="B29" s="95">
        <f t="shared" si="0"/>
      </c>
      <c r="C29" s="95"/>
      <c r="D29" s="12">
        <f>IF(D28="","",$D$27)</f>
      </c>
      <c r="E29" s="12" t="s">
        <v>12</v>
      </c>
      <c r="F29" s="12">
        <v>9</v>
      </c>
      <c r="G29" s="15" t="s">
        <v>13</v>
      </c>
      <c r="H29" s="96"/>
      <c r="I29" s="96"/>
      <c r="J29" s="97" t="s">
        <v>14</v>
      </c>
      <c r="K29" s="97"/>
      <c r="L29" s="98">
        <f aca="true" t="shared" si="4" ref="L29:L38">IF($L28="","",$L28)</f>
      </c>
      <c r="M29" s="99"/>
      <c r="N29" s="99"/>
      <c r="O29" s="99"/>
      <c r="P29" s="99"/>
      <c r="Q29" s="99"/>
      <c r="R29" s="100" t="s">
        <v>15</v>
      </c>
      <c r="S29" s="100"/>
      <c r="T29" s="98"/>
      <c r="U29" s="98"/>
      <c r="V29" s="98"/>
      <c r="W29" s="98"/>
      <c r="X29" s="98"/>
      <c r="Y29" s="98"/>
      <c r="Z29" s="100" t="s">
        <v>15</v>
      </c>
      <c r="AA29" s="100"/>
      <c r="AB29" s="101">
        <f aca="true" t="shared" si="5" ref="AB29:AB38">IF(L29="","",L29+T29)</f>
      </c>
      <c r="AC29" s="102"/>
      <c r="AD29" s="102"/>
      <c r="AE29" s="102"/>
      <c r="AF29" s="102"/>
      <c r="AG29" s="102"/>
      <c r="AH29" s="97" t="s">
        <v>15</v>
      </c>
      <c r="AI29" s="97"/>
      <c r="AJ29" s="94"/>
      <c r="AK29" s="94"/>
      <c r="AL29" s="94"/>
      <c r="AM29" s="94"/>
      <c r="AP29" s="64">
        <f t="shared" si="1"/>
      </c>
      <c r="AQ29" s="64"/>
      <c r="AR29" s="64"/>
      <c r="AS29" s="64"/>
      <c r="AT29" s="64">
        <f t="shared" si="2"/>
        <v>0</v>
      </c>
      <c r="AU29" s="64"/>
      <c r="AV29" s="64">
        <f t="shared" si="3"/>
      </c>
      <c r="AW29" s="64"/>
    </row>
    <row r="30" spans="2:49" ht="30" customHeight="1">
      <c r="B30" s="95">
        <f t="shared" si="0"/>
      </c>
      <c r="C30" s="95"/>
      <c r="D30" s="12">
        <f>IF(D29="","",$D$27)</f>
      </c>
      <c r="E30" s="12" t="s">
        <v>12</v>
      </c>
      <c r="F30" s="12">
        <v>10</v>
      </c>
      <c r="G30" s="15" t="s">
        <v>13</v>
      </c>
      <c r="H30" s="96"/>
      <c r="I30" s="96"/>
      <c r="J30" s="97" t="s">
        <v>14</v>
      </c>
      <c r="K30" s="97"/>
      <c r="L30" s="98">
        <f t="shared" si="4"/>
      </c>
      <c r="M30" s="99"/>
      <c r="N30" s="99"/>
      <c r="O30" s="99"/>
      <c r="P30" s="99"/>
      <c r="Q30" s="99"/>
      <c r="R30" s="100" t="s">
        <v>15</v>
      </c>
      <c r="S30" s="100"/>
      <c r="T30" s="98"/>
      <c r="U30" s="98"/>
      <c r="V30" s="98"/>
      <c r="W30" s="98"/>
      <c r="X30" s="98"/>
      <c r="Y30" s="98"/>
      <c r="Z30" s="100" t="s">
        <v>15</v>
      </c>
      <c r="AA30" s="100"/>
      <c r="AB30" s="101">
        <f t="shared" si="5"/>
      </c>
      <c r="AC30" s="102"/>
      <c r="AD30" s="102"/>
      <c r="AE30" s="102"/>
      <c r="AF30" s="102"/>
      <c r="AG30" s="102"/>
      <c r="AH30" s="97" t="s">
        <v>15</v>
      </c>
      <c r="AI30" s="97"/>
      <c r="AJ30" s="94"/>
      <c r="AK30" s="94"/>
      <c r="AL30" s="94"/>
      <c r="AM30" s="94"/>
      <c r="AP30" s="64">
        <f t="shared" si="1"/>
      </c>
      <c r="AQ30" s="64"/>
      <c r="AR30" s="64"/>
      <c r="AS30" s="64"/>
      <c r="AT30" s="64">
        <f t="shared" si="2"/>
        <v>0</v>
      </c>
      <c r="AU30" s="64"/>
      <c r="AV30" s="64">
        <f t="shared" si="3"/>
      </c>
      <c r="AW30" s="64"/>
    </row>
    <row r="31" spans="2:49" ht="30" customHeight="1">
      <c r="B31" s="95">
        <f t="shared" si="0"/>
      </c>
      <c r="C31" s="95"/>
      <c r="D31" s="12">
        <f>IF(D30="","",$D$27)</f>
      </c>
      <c r="E31" s="12" t="s">
        <v>12</v>
      </c>
      <c r="F31" s="12">
        <v>11</v>
      </c>
      <c r="G31" s="15" t="s">
        <v>13</v>
      </c>
      <c r="H31" s="96"/>
      <c r="I31" s="96"/>
      <c r="J31" s="97" t="s">
        <v>14</v>
      </c>
      <c r="K31" s="97"/>
      <c r="L31" s="98">
        <f t="shared" si="4"/>
      </c>
      <c r="M31" s="99"/>
      <c r="N31" s="99"/>
      <c r="O31" s="99"/>
      <c r="P31" s="99"/>
      <c r="Q31" s="99"/>
      <c r="R31" s="100" t="s">
        <v>15</v>
      </c>
      <c r="S31" s="100"/>
      <c r="T31" s="98"/>
      <c r="U31" s="98"/>
      <c r="V31" s="98"/>
      <c r="W31" s="98"/>
      <c r="X31" s="98"/>
      <c r="Y31" s="98"/>
      <c r="Z31" s="100" t="s">
        <v>15</v>
      </c>
      <c r="AA31" s="100"/>
      <c r="AB31" s="101">
        <f t="shared" si="5"/>
      </c>
      <c r="AC31" s="102"/>
      <c r="AD31" s="102"/>
      <c r="AE31" s="102"/>
      <c r="AF31" s="102"/>
      <c r="AG31" s="102"/>
      <c r="AH31" s="97" t="s">
        <v>15</v>
      </c>
      <c r="AI31" s="97"/>
      <c r="AJ31" s="94"/>
      <c r="AK31" s="94"/>
      <c r="AL31" s="94"/>
      <c r="AM31" s="94"/>
      <c r="AP31" s="64">
        <f t="shared" si="1"/>
      </c>
      <c r="AQ31" s="64"/>
      <c r="AR31" s="64"/>
      <c r="AS31" s="64"/>
      <c r="AT31" s="64">
        <f t="shared" si="2"/>
        <v>0</v>
      </c>
      <c r="AU31" s="64"/>
      <c r="AV31" s="64">
        <f t="shared" si="3"/>
      </c>
      <c r="AW31" s="64"/>
    </row>
    <row r="32" spans="2:49" ht="30" customHeight="1">
      <c r="B32" s="95">
        <f t="shared" si="0"/>
      </c>
      <c r="C32" s="95"/>
      <c r="D32" s="12">
        <f>IF(D31="","",$D$27)</f>
      </c>
      <c r="E32" s="12" t="s">
        <v>12</v>
      </c>
      <c r="F32" s="12">
        <v>12</v>
      </c>
      <c r="G32" s="15" t="s">
        <v>13</v>
      </c>
      <c r="H32" s="96"/>
      <c r="I32" s="96"/>
      <c r="J32" s="97" t="s">
        <v>14</v>
      </c>
      <c r="K32" s="97"/>
      <c r="L32" s="98">
        <f t="shared" si="4"/>
      </c>
      <c r="M32" s="99"/>
      <c r="N32" s="99"/>
      <c r="O32" s="99"/>
      <c r="P32" s="99"/>
      <c r="Q32" s="99"/>
      <c r="R32" s="100" t="s">
        <v>15</v>
      </c>
      <c r="S32" s="100"/>
      <c r="T32" s="98"/>
      <c r="U32" s="98"/>
      <c r="V32" s="98"/>
      <c r="W32" s="98"/>
      <c r="X32" s="98"/>
      <c r="Y32" s="98"/>
      <c r="Z32" s="100" t="s">
        <v>15</v>
      </c>
      <c r="AA32" s="100"/>
      <c r="AB32" s="101">
        <f t="shared" si="5"/>
      </c>
      <c r="AC32" s="102"/>
      <c r="AD32" s="102"/>
      <c r="AE32" s="102"/>
      <c r="AF32" s="102"/>
      <c r="AG32" s="102"/>
      <c r="AH32" s="97" t="s">
        <v>15</v>
      </c>
      <c r="AI32" s="97"/>
      <c r="AJ32" s="94"/>
      <c r="AK32" s="94"/>
      <c r="AL32" s="94"/>
      <c r="AM32" s="94"/>
      <c r="AP32" s="64">
        <f t="shared" si="1"/>
      </c>
      <c r="AQ32" s="64"/>
      <c r="AR32" s="64"/>
      <c r="AS32" s="64"/>
      <c r="AT32" s="64">
        <f t="shared" si="2"/>
        <v>0</v>
      </c>
      <c r="AU32" s="64"/>
      <c r="AV32" s="64">
        <f t="shared" si="3"/>
      </c>
      <c r="AW32" s="64"/>
    </row>
    <row r="33" spans="2:49" ht="30" customHeight="1">
      <c r="B33" s="95">
        <f>IF(D33="","",IF(D33=31,"平成","令和"))</f>
      </c>
      <c r="C33" s="95"/>
      <c r="D33" s="12">
        <f>IF(D27="","",$D$27+1)</f>
      </c>
      <c r="E33" s="12" t="s">
        <v>12</v>
      </c>
      <c r="F33" s="12">
        <v>1</v>
      </c>
      <c r="G33" s="15" t="s">
        <v>13</v>
      </c>
      <c r="H33" s="96"/>
      <c r="I33" s="96"/>
      <c r="J33" s="97" t="s">
        <v>14</v>
      </c>
      <c r="K33" s="97"/>
      <c r="L33" s="98">
        <f t="shared" si="4"/>
      </c>
      <c r="M33" s="99"/>
      <c r="N33" s="99"/>
      <c r="O33" s="99"/>
      <c r="P33" s="99"/>
      <c r="Q33" s="99"/>
      <c r="R33" s="100" t="s">
        <v>15</v>
      </c>
      <c r="S33" s="100"/>
      <c r="T33" s="98"/>
      <c r="U33" s="98"/>
      <c r="V33" s="98"/>
      <c r="W33" s="98"/>
      <c r="X33" s="98"/>
      <c r="Y33" s="98"/>
      <c r="Z33" s="100" t="s">
        <v>15</v>
      </c>
      <c r="AA33" s="100"/>
      <c r="AB33" s="101">
        <f t="shared" si="5"/>
      </c>
      <c r="AC33" s="102"/>
      <c r="AD33" s="102"/>
      <c r="AE33" s="102"/>
      <c r="AF33" s="102"/>
      <c r="AG33" s="102"/>
      <c r="AH33" s="97" t="s">
        <v>15</v>
      </c>
      <c r="AI33" s="97"/>
      <c r="AJ33" s="94"/>
      <c r="AK33" s="94"/>
      <c r="AL33" s="94"/>
      <c r="AM33" s="94"/>
      <c r="AP33" s="64">
        <f t="shared" si="1"/>
      </c>
      <c r="AQ33" s="64"/>
      <c r="AR33" s="64"/>
      <c r="AS33" s="64"/>
      <c r="AT33" s="64">
        <f t="shared" si="2"/>
        <v>0</v>
      </c>
      <c r="AU33" s="64"/>
      <c r="AV33" s="64">
        <f t="shared" si="3"/>
      </c>
      <c r="AW33" s="64"/>
    </row>
    <row r="34" spans="2:49" ht="30" customHeight="1">
      <c r="B34" s="95">
        <f>IF(D34="","",IF(D34=31,"平成","令和"))</f>
      </c>
      <c r="C34" s="95"/>
      <c r="D34" s="12">
        <f>IF(D28="","",$D$27+1)</f>
      </c>
      <c r="E34" s="12" t="s">
        <v>12</v>
      </c>
      <c r="F34" s="12">
        <v>2</v>
      </c>
      <c r="G34" s="15" t="s">
        <v>13</v>
      </c>
      <c r="H34" s="96"/>
      <c r="I34" s="96"/>
      <c r="J34" s="97" t="s">
        <v>14</v>
      </c>
      <c r="K34" s="97"/>
      <c r="L34" s="98">
        <f t="shared" si="4"/>
      </c>
      <c r="M34" s="99"/>
      <c r="N34" s="99"/>
      <c r="O34" s="99"/>
      <c r="P34" s="99"/>
      <c r="Q34" s="99"/>
      <c r="R34" s="100" t="s">
        <v>15</v>
      </c>
      <c r="S34" s="100"/>
      <c r="T34" s="98"/>
      <c r="U34" s="98"/>
      <c r="V34" s="98"/>
      <c r="W34" s="98"/>
      <c r="X34" s="98"/>
      <c r="Y34" s="98"/>
      <c r="Z34" s="100" t="s">
        <v>15</v>
      </c>
      <c r="AA34" s="100"/>
      <c r="AB34" s="101">
        <f t="shared" si="5"/>
      </c>
      <c r="AC34" s="102"/>
      <c r="AD34" s="102"/>
      <c r="AE34" s="102"/>
      <c r="AF34" s="102"/>
      <c r="AG34" s="102"/>
      <c r="AH34" s="97" t="s">
        <v>15</v>
      </c>
      <c r="AI34" s="97"/>
      <c r="AJ34" s="94"/>
      <c r="AK34" s="94"/>
      <c r="AL34" s="94"/>
      <c r="AM34" s="94"/>
      <c r="AP34" s="64">
        <f t="shared" si="1"/>
      </c>
      <c r="AQ34" s="64"/>
      <c r="AR34" s="64"/>
      <c r="AS34" s="64"/>
      <c r="AT34" s="64">
        <f t="shared" si="2"/>
        <v>0</v>
      </c>
      <c r="AU34" s="64"/>
      <c r="AV34" s="64">
        <f t="shared" si="3"/>
      </c>
      <c r="AW34" s="64"/>
    </row>
    <row r="35" spans="2:49" ht="30" customHeight="1">
      <c r="B35" s="95">
        <f>IF(D35="","",IF(D35=31,"平成","令和"))</f>
      </c>
      <c r="C35" s="95"/>
      <c r="D35" s="12">
        <f>IF(D29="","",$D$27+1)</f>
      </c>
      <c r="E35" s="12" t="s">
        <v>12</v>
      </c>
      <c r="F35" s="12">
        <v>3</v>
      </c>
      <c r="G35" s="15" t="s">
        <v>13</v>
      </c>
      <c r="H35" s="96"/>
      <c r="I35" s="96"/>
      <c r="J35" s="97" t="s">
        <v>14</v>
      </c>
      <c r="K35" s="97"/>
      <c r="L35" s="98">
        <f t="shared" si="4"/>
      </c>
      <c r="M35" s="99"/>
      <c r="N35" s="99"/>
      <c r="O35" s="99"/>
      <c r="P35" s="99"/>
      <c r="Q35" s="99"/>
      <c r="R35" s="100" t="s">
        <v>15</v>
      </c>
      <c r="S35" s="100"/>
      <c r="T35" s="98"/>
      <c r="U35" s="98"/>
      <c r="V35" s="98"/>
      <c r="W35" s="98"/>
      <c r="X35" s="98"/>
      <c r="Y35" s="98"/>
      <c r="Z35" s="100" t="s">
        <v>15</v>
      </c>
      <c r="AA35" s="100"/>
      <c r="AB35" s="101">
        <f t="shared" si="5"/>
      </c>
      <c r="AC35" s="102"/>
      <c r="AD35" s="102"/>
      <c r="AE35" s="102"/>
      <c r="AF35" s="102"/>
      <c r="AG35" s="102"/>
      <c r="AH35" s="97" t="s">
        <v>15</v>
      </c>
      <c r="AI35" s="97"/>
      <c r="AJ35" s="94"/>
      <c r="AK35" s="94"/>
      <c r="AL35" s="94"/>
      <c r="AM35" s="94"/>
      <c r="AP35" s="64">
        <f t="shared" si="1"/>
      </c>
      <c r="AQ35" s="64"/>
      <c r="AR35" s="64"/>
      <c r="AS35" s="64"/>
      <c r="AT35" s="64">
        <f t="shared" si="2"/>
        <v>0</v>
      </c>
      <c r="AU35" s="64"/>
      <c r="AV35" s="64">
        <f t="shared" si="3"/>
      </c>
      <c r="AW35" s="64"/>
    </row>
    <row r="36" spans="2:49" ht="30" customHeight="1">
      <c r="B36" s="95">
        <f>IF(D36="","",IF(D36=31,"平成","令和"))</f>
      </c>
      <c r="C36" s="95"/>
      <c r="D36" s="12">
        <f>IF(D30="","",$D$27+1)</f>
      </c>
      <c r="E36" s="12" t="s">
        <v>12</v>
      </c>
      <c r="F36" s="12">
        <v>4</v>
      </c>
      <c r="G36" s="15" t="s">
        <v>13</v>
      </c>
      <c r="H36" s="96"/>
      <c r="I36" s="96"/>
      <c r="J36" s="97" t="s">
        <v>14</v>
      </c>
      <c r="K36" s="97"/>
      <c r="L36" s="98">
        <f t="shared" si="4"/>
      </c>
      <c r="M36" s="99"/>
      <c r="N36" s="99"/>
      <c r="O36" s="99"/>
      <c r="P36" s="99"/>
      <c r="Q36" s="99"/>
      <c r="R36" s="100" t="s">
        <v>15</v>
      </c>
      <c r="S36" s="100"/>
      <c r="T36" s="98"/>
      <c r="U36" s="98"/>
      <c r="V36" s="98"/>
      <c r="W36" s="98"/>
      <c r="X36" s="98"/>
      <c r="Y36" s="98"/>
      <c r="Z36" s="100" t="s">
        <v>15</v>
      </c>
      <c r="AA36" s="100"/>
      <c r="AB36" s="101">
        <f t="shared" si="5"/>
      </c>
      <c r="AC36" s="102"/>
      <c r="AD36" s="102"/>
      <c r="AE36" s="102"/>
      <c r="AF36" s="102"/>
      <c r="AG36" s="102"/>
      <c r="AH36" s="97" t="s">
        <v>15</v>
      </c>
      <c r="AI36" s="97"/>
      <c r="AJ36" s="94"/>
      <c r="AK36" s="94"/>
      <c r="AL36" s="94"/>
      <c r="AM36" s="94"/>
      <c r="AP36" s="64">
        <f t="shared" si="1"/>
      </c>
      <c r="AQ36" s="64"/>
      <c r="AR36" s="64">
        <f>IF(AJ36=1,0,AB36)</f>
      </c>
      <c r="AS36" s="64"/>
      <c r="AT36" s="64">
        <f t="shared" si="2"/>
        <v>0</v>
      </c>
      <c r="AU36" s="64">
        <f>IF(AJ36=1,0,T36)</f>
        <v>0</v>
      </c>
      <c r="AV36" s="64">
        <f t="shared" si="3"/>
      </c>
      <c r="AW36" s="64">
        <f>IF(AJ36=1,0,L36)</f>
      </c>
    </row>
    <row r="37" spans="2:49" ht="30" customHeight="1">
      <c r="B37" s="95">
        <f>IF(D27="","","令和")</f>
      </c>
      <c r="C37" s="95"/>
      <c r="D37" s="12">
        <f>IF(D31="","",IF($D$27=30,1,$D$27+1))</f>
      </c>
      <c r="E37" s="12" t="s">
        <v>12</v>
      </c>
      <c r="F37" s="12">
        <v>5</v>
      </c>
      <c r="G37" s="15" t="s">
        <v>13</v>
      </c>
      <c r="H37" s="96"/>
      <c r="I37" s="96"/>
      <c r="J37" s="97" t="s">
        <v>14</v>
      </c>
      <c r="K37" s="97"/>
      <c r="L37" s="98">
        <f t="shared" si="4"/>
      </c>
      <c r="M37" s="99"/>
      <c r="N37" s="99"/>
      <c r="O37" s="99"/>
      <c r="P37" s="99"/>
      <c r="Q37" s="99"/>
      <c r="R37" s="100" t="s">
        <v>15</v>
      </c>
      <c r="S37" s="100"/>
      <c r="T37" s="98"/>
      <c r="U37" s="98"/>
      <c r="V37" s="98"/>
      <c r="W37" s="98"/>
      <c r="X37" s="98"/>
      <c r="Y37" s="98"/>
      <c r="Z37" s="100" t="s">
        <v>15</v>
      </c>
      <c r="AA37" s="100"/>
      <c r="AB37" s="101">
        <f t="shared" si="5"/>
      </c>
      <c r="AC37" s="102"/>
      <c r="AD37" s="102"/>
      <c r="AE37" s="102"/>
      <c r="AF37" s="102"/>
      <c r="AG37" s="102"/>
      <c r="AH37" s="97" t="s">
        <v>15</v>
      </c>
      <c r="AI37" s="97"/>
      <c r="AJ37" s="94"/>
      <c r="AK37" s="94"/>
      <c r="AL37" s="94"/>
      <c r="AM37" s="94"/>
      <c r="AP37" s="64">
        <f t="shared" si="1"/>
      </c>
      <c r="AQ37" s="64"/>
      <c r="AR37" s="64">
        <f>IF(AJ37=1,0,AB37)</f>
      </c>
      <c r="AS37" s="64"/>
      <c r="AT37" s="64">
        <f t="shared" si="2"/>
        <v>0</v>
      </c>
      <c r="AU37" s="64">
        <f>IF(AJ37=1,0,T37)</f>
        <v>0</v>
      </c>
      <c r="AV37" s="64">
        <f t="shared" si="3"/>
      </c>
      <c r="AW37" s="64">
        <f>IF(AJ37=1,0,L37)</f>
      </c>
    </row>
    <row r="38" spans="2:49" ht="30" customHeight="1" thickBot="1">
      <c r="B38" s="140">
        <f>IF(D27="","","令和")</f>
      </c>
      <c r="C38" s="140"/>
      <c r="D38" s="16">
        <f>IF(D32="","",IF($D$27=30,1,$D$27+1))</f>
      </c>
      <c r="E38" s="16" t="s">
        <v>12</v>
      </c>
      <c r="F38" s="16">
        <v>6</v>
      </c>
      <c r="G38" s="17" t="s">
        <v>13</v>
      </c>
      <c r="H38" s="141"/>
      <c r="I38" s="141"/>
      <c r="J38" s="142" t="s">
        <v>14</v>
      </c>
      <c r="K38" s="142"/>
      <c r="L38" s="143">
        <f t="shared" si="4"/>
      </c>
      <c r="M38" s="144"/>
      <c r="N38" s="144"/>
      <c r="O38" s="144"/>
      <c r="P38" s="144"/>
      <c r="Q38" s="144"/>
      <c r="R38" s="145" t="s">
        <v>15</v>
      </c>
      <c r="S38" s="145"/>
      <c r="T38" s="143"/>
      <c r="U38" s="143"/>
      <c r="V38" s="143"/>
      <c r="W38" s="143"/>
      <c r="X38" s="143"/>
      <c r="Y38" s="143"/>
      <c r="Z38" s="145" t="s">
        <v>15</v>
      </c>
      <c r="AA38" s="145"/>
      <c r="AB38" s="146">
        <f t="shared" si="5"/>
      </c>
      <c r="AC38" s="147"/>
      <c r="AD38" s="147"/>
      <c r="AE38" s="147"/>
      <c r="AF38" s="147"/>
      <c r="AG38" s="147"/>
      <c r="AH38" s="148" t="s">
        <v>15</v>
      </c>
      <c r="AI38" s="148"/>
      <c r="AJ38" s="104"/>
      <c r="AK38" s="104"/>
      <c r="AL38" s="104"/>
      <c r="AM38" s="104"/>
      <c r="AP38" s="64">
        <f>IF(AJ38=1,0,AB38)</f>
      </c>
      <c r="AQ38" s="64"/>
      <c r="AR38" s="64">
        <f>IF(AJ38=1,0,AB38)</f>
      </c>
      <c r="AS38" s="64"/>
      <c r="AT38" s="64">
        <f t="shared" si="2"/>
        <v>0</v>
      </c>
      <c r="AU38" s="64">
        <f>IF(AJ38=1,0,T38)</f>
        <v>0</v>
      </c>
      <c r="AV38" s="64">
        <f>IF(AJ38=1,0,L38)</f>
      </c>
      <c r="AW38" s="64">
        <f>IF(AJ38=1,0,L38)</f>
      </c>
    </row>
    <row r="39" spans="42:49" ht="12" customHeight="1">
      <c r="AP39" s="64"/>
      <c r="AQ39" s="64"/>
      <c r="AR39" s="64"/>
      <c r="AS39" s="64"/>
      <c r="AT39" s="64"/>
      <c r="AU39" s="64"/>
      <c r="AV39" s="64"/>
      <c r="AW39" s="64"/>
    </row>
    <row r="40" spans="1:49" ht="20.25" customHeight="1" thickBot="1">
      <c r="A40" s="18"/>
      <c r="B40" s="19" t="s">
        <v>61</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P40" s="64">
        <f>SUM(AP27:AP38)</f>
        <v>0</v>
      </c>
      <c r="AQ40" s="64">
        <f>COUNTIF(AJ27:AM38,1)</f>
        <v>0</v>
      </c>
      <c r="AR40" s="64">
        <f>SUM(AR36:AR38)</f>
        <v>0</v>
      </c>
      <c r="AS40" s="64">
        <f>COUNTIF(AJ36:AM38,1)</f>
        <v>0</v>
      </c>
      <c r="AT40" s="64">
        <f>SUM(AT27:AT38)</f>
        <v>0</v>
      </c>
      <c r="AU40" s="64">
        <f>SUM(AU36:AU38)</f>
        <v>0</v>
      </c>
      <c r="AV40" s="64">
        <f>SUM(AV27:AV38)</f>
        <v>0</v>
      </c>
      <c r="AW40" s="64">
        <f>SUM(AW36:AW38)</f>
        <v>0</v>
      </c>
    </row>
    <row r="41" spans="2:49" ht="16.5" customHeight="1">
      <c r="B41" s="121" t="s">
        <v>27</v>
      </c>
      <c r="C41" s="122"/>
      <c r="D41" s="122"/>
      <c r="E41" s="122"/>
      <c r="F41" s="122"/>
      <c r="G41" s="122"/>
      <c r="H41" s="123"/>
      <c r="I41" s="129" t="s">
        <v>28</v>
      </c>
      <c r="J41" s="122"/>
      <c r="K41" s="122"/>
      <c r="L41" s="122"/>
      <c r="M41" s="122"/>
      <c r="N41" s="122"/>
      <c r="O41" s="130"/>
      <c r="P41" s="65"/>
      <c r="Q41" s="52"/>
      <c r="R41" s="52"/>
      <c r="S41" s="52" t="s">
        <v>16</v>
      </c>
      <c r="T41" s="52"/>
      <c r="U41" s="52"/>
      <c r="V41" s="52"/>
      <c r="W41" s="58"/>
      <c r="X41" s="53"/>
      <c r="Y41" s="54"/>
      <c r="Z41" s="54"/>
      <c r="AA41" s="54" t="s">
        <v>36</v>
      </c>
      <c r="AB41" s="54"/>
      <c r="AC41" s="54"/>
      <c r="AD41" s="54"/>
      <c r="AE41" s="66"/>
      <c r="AF41" s="57"/>
      <c r="AG41" s="52"/>
      <c r="AH41" s="52"/>
      <c r="AI41" s="52" t="s">
        <v>37</v>
      </c>
      <c r="AJ41" s="52"/>
      <c r="AK41" s="52"/>
      <c r="AL41" s="60"/>
      <c r="AM41" s="61"/>
      <c r="AN41" s="7"/>
      <c r="AO41" s="7"/>
      <c r="AP41" s="64"/>
      <c r="AQ41" s="64"/>
      <c r="AR41" s="64"/>
      <c r="AS41" s="64"/>
      <c r="AT41" s="64">
        <f>AT40/(12-$AQ$40)</f>
        <v>0</v>
      </c>
      <c r="AU41" s="64">
        <f>AU40/(3-$AS$40)</f>
        <v>0</v>
      </c>
      <c r="AV41" s="64">
        <f>AV40/(12-$AQ$40)</f>
        <v>0</v>
      </c>
      <c r="AW41" s="64">
        <f>AW40/(3-$AS$40)</f>
        <v>0</v>
      </c>
    </row>
    <row r="42" spans="2:41" ht="16.5" customHeight="1">
      <c r="B42" s="124"/>
      <c r="C42" s="125"/>
      <c r="D42" s="125"/>
      <c r="E42" s="125"/>
      <c r="F42" s="125"/>
      <c r="G42" s="125"/>
      <c r="H42" s="126"/>
      <c r="I42" s="131"/>
      <c r="J42" s="125"/>
      <c r="K42" s="125"/>
      <c r="L42" s="125"/>
      <c r="M42" s="125"/>
      <c r="N42" s="125"/>
      <c r="O42" s="132"/>
      <c r="P42" s="55"/>
      <c r="Q42" s="49"/>
      <c r="R42" s="49"/>
      <c r="S42" s="49" t="s">
        <v>17</v>
      </c>
      <c r="T42" s="49"/>
      <c r="U42" s="49"/>
      <c r="V42" s="49"/>
      <c r="W42" s="50"/>
      <c r="X42" s="69"/>
      <c r="Y42" s="67"/>
      <c r="Z42" s="67"/>
      <c r="AA42" s="67" t="s">
        <v>17</v>
      </c>
      <c r="AB42" s="67"/>
      <c r="AC42" s="67"/>
      <c r="AD42" s="67"/>
      <c r="AE42" s="68"/>
      <c r="AF42" s="48"/>
      <c r="AG42" s="49"/>
      <c r="AH42" s="49"/>
      <c r="AI42" s="49" t="s">
        <v>17</v>
      </c>
      <c r="AJ42" s="49"/>
      <c r="AK42" s="49"/>
      <c r="AL42" s="59"/>
      <c r="AM42" s="62"/>
      <c r="AN42" s="7"/>
      <c r="AO42" s="7"/>
    </row>
    <row r="43" spans="2:41" ht="16.5" customHeight="1">
      <c r="B43" s="103"/>
      <c r="C43" s="127"/>
      <c r="D43" s="127"/>
      <c r="E43" s="127"/>
      <c r="F43" s="127"/>
      <c r="G43" s="127"/>
      <c r="H43" s="128"/>
      <c r="I43" s="133"/>
      <c r="J43" s="127"/>
      <c r="K43" s="127"/>
      <c r="L43" s="127"/>
      <c r="M43" s="127"/>
      <c r="N43" s="127"/>
      <c r="O43" s="134"/>
      <c r="P43" s="56" t="s">
        <v>40</v>
      </c>
      <c r="Q43" s="67" t="s">
        <v>41</v>
      </c>
      <c r="R43" s="153" t="s">
        <v>38</v>
      </c>
      <c r="S43" s="97"/>
      <c r="T43" s="97"/>
      <c r="U43" s="97"/>
      <c r="V43" s="97"/>
      <c r="W43" s="100"/>
      <c r="X43" s="69" t="s">
        <v>40</v>
      </c>
      <c r="Y43" s="67" t="s">
        <v>41</v>
      </c>
      <c r="Z43" s="153" t="s">
        <v>38</v>
      </c>
      <c r="AA43" s="97"/>
      <c r="AB43" s="97"/>
      <c r="AC43" s="97"/>
      <c r="AD43" s="97"/>
      <c r="AE43" s="100"/>
      <c r="AF43" s="69" t="s">
        <v>40</v>
      </c>
      <c r="AG43" s="67" t="s">
        <v>41</v>
      </c>
      <c r="AH43" s="137" t="s">
        <v>38</v>
      </c>
      <c r="AI43" s="138"/>
      <c r="AJ43" s="138"/>
      <c r="AK43" s="138"/>
      <c r="AL43" s="138"/>
      <c r="AM43" s="139"/>
      <c r="AN43" s="7"/>
      <c r="AO43" s="7"/>
    </row>
    <row r="44" spans="2:41" ht="15" customHeight="1">
      <c r="B44" s="105">
        <f>IF(AP40=0,"",AP40)</f>
      </c>
      <c r="C44" s="106"/>
      <c r="D44" s="106"/>
      <c r="E44" s="106"/>
      <c r="F44" s="106"/>
      <c r="G44" s="109" t="s">
        <v>15</v>
      </c>
      <c r="H44" s="110"/>
      <c r="I44" s="135">
        <f>IF(AP40=0,"",ROUNDDOWN(AP40/(12-AQ40),0))</f>
      </c>
      <c r="J44" s="106"/>
      <c r="K44" s="106"/>
      <c r="L44" s="106"/>
      <c r="M44" s="106"/>
      <c r="N44" s="109" t="s">
        <v>15</v>
      </c>
      <c r="O44" s="113"/>
      <c r="P44" s="154"/>
      <c r="Q44" s="155"/>
      <c r="R44" s="158"/>
      <c r="S44" s="159"/>
      <c r="T44" s="159"/>
      <c r="U44" s="159"/>
      <c r="V44" s="115" t="s">
        <v>39</v>
      </c>
      <c r="W44" s="116"/>
      <c r="X44" s="162"/>
      <c r="Y44" s="155"/>
      <c r="Z44" s="158"/>
      <c r="AA44" s="159"/>
      <c r="AB44" s="159"/>
      <c r="AC44" s="159"/>
      <c r="AD44" s="115" t="s">
        <v>39</v>
      </c>
      <c r="AE44" s="116"/>
      <c r="AF44" s="162"/>
      <c r="AG44" s="155"/>
      <c r="AH44" s="158"/>
      <c r="AI44" s="159"/>
      <c r="AJ44" s="159"/>
      <c r="AK44" s="159"/>
      <c r="AL44" s="115" t="s">
        <v>39</v>
      </c>
      <c r="AM44" s="119"/>
      <c r="AN44" s="20"/>
      <c r="AO44" s="20"/>
    </row>
    <row r="45" spans="2:43" ht="15" customHeight="1" thickBot="1">
      <c r="B45" s="107"/>
      <c r="C45" s="108"/>
      <c r="D45" s="108"/>
      <c r="E45" s="108"/>
      <c r="F45" s="108"/>
      <c r="G45" s="111"/>
      <c r="H45" s="112"/>
      <c r="I45" s="136"/>
      <c r="J45" s="108"/>
      <c r="K45" s="108"/>
      <c r="L45" s="108"/>
      <c r="M45" s="108"/>
      <c r="N45" s="111"/>
      <c r="O45" s="114"/>
      <c r="P45" s="156"/>
      <c r="Q45" s="157"/>
      <c r="R45" s="160"/>
      <c r="S45" s="161"/>
      <c r="T45" s="161"/>
      <c r="U45" s="161"/>
      <c r="V45" s="117"/>
      <c r="W45" s="118"/>
      <c r="X45" s="163"/>
      <c r="Y45" s="157"/>
      <c r="Z45" s="160"/>
      <c r="AA45" s="161"/>
      <c r="AB45" s="161"/>
      <c r="AC45" s="161"/>
      <c r="AD45" s="117"/>
      <c r="AE45" s="118"/>
      <c r="AF45" s="163"/>
      <c r="AG45" s="157"/>
      <c r="AH45" s="160"/>
      <c r="AI45" s="161"/>
      <c r="AJ45" s="161"/>
      <c r="AK45" s="161"/>
      <c r="AL45" s="117"/>
      <c r="AM45" s="120"/>
      <c r="AN45" s="20"/>
      <c r="AO45" s="21"/>
      <c r="AP45" s="42"/>
      <c r="AQ45" s="5"/>
    </row>
    <row r="46" spans="18:43" ht="18" customHeight="1" thickBot="1">
      <c r="R46" s="51"/>
      <c r="S46" s="51"/>
      <c r="T46" s="51"/>
      <c r="U46" s="51"/>
      <c r="V46" s="51"/>
      <c r="W46" s="51"/>
      <c r="X46" s="51"/>
      <c r="Y46" s="51"/>
      <c r="Z46" s="51"/>
      <c r="AA46" s="51"/>
      <c r="AB46" s="51"/>
      <c r="AC46" s="51"/>
      <c r="AD46" s="51"/>
      <c r="AE46" s="51"/>
      <c r="AF46" s="51"/>
      <c r="AG46" s="51"/>
      <c r="AH46" s="51"/>
      <c r="AI46" s="51"/>
      <c r="AJ46" s="51"/>
      <c r="AK46" s="51"/>
      <c r="AL46" s="8"/>
      <c r="AO46" s="5"/>
      <c r="AP46" s="42"/>
      <c r="AQ46" s="5"/>
    </row>
    <row r="47" spans="2:43" ht="16.5" customHeight="1">
      <c r="B47" s="121" t="s">
        <v>42</v>
      </c>
      <c r="C47" s="122"/>
      <c r="D47" s="122"/>
      <c r="E47" s="122"/>
      <c r="F47" s="122"/>
      <c r="G47" s="122"/>
      <c r="H47" s="123"/>
      <c r="I47" s="129" t="s">
        <v>46</v>
      </c>
      <c r="J47" s="122"/>
      <c r="K47" s="122"/>
      <c r="L47" s="122"/>
      <c r="M47" s="122"/>
      <c r="N47" s="122"/>
      <c r="O47" s="130"/>
      <c r="P47" s="65"/>
      <c r="Q47" s="52"/>
      <c r="R47" s="52"/>
      <c r="S47" s="52" t="s">
        <v>16</v>
      </c>
      <c r="T47" s="52"/>
      <c r="U47" s="52"/>
      <c r="V47" s="52"/>
      <c r="W47" s="58"/>
      <c r="X47" s="53"/>
      <c r="Y47" s="54"/>
      <c r="Z47" s="54"/>
      <c r="AA47" s="54" t="s">
        <v>36</v>
      </c>
      <c r="AB47" s="54"/>
      <c r="AC47" s="54"/>
      <c r="AD47" s="54"/>
      <c r="AE47" s="66"/>
      <c r="AF47" s="57"/>
      <c r="AG47" s="52"/>
      <c r="AH47" s="52"/>
      <c r="AI47" s="52" t="s">
        <v>37</v>
      </c>
      <c r="AJ47" s="52"/>
      <c r="AK47" s="52"/>
      <c r="AL47" s="60"/>
      <c r="AM47" s="61"/>
      <c r="AN47" s="7"/>
      <c r="AO47" s="5"/>
      <c r="AP47" s="42"/>
      <c r="AQ47" s="5"/>
    </row>
    <row r="48" spans="2:43" ht="16.5" customHeight="1">
      <c r="B48" s="124"/>
      <c r="C48" s="125"/>
      <c r="D48" s="125"/>
      <c r="E48" s="125"/>
      <c r="F48" s="125"/>
      <c r="G48" s="125"/>
      <c r="H48" s="126"/>
      <c r="I48" s="131"/>
      <c r="J48" s="125"/>
      <c r="K48" s="125"/>
      <c r="L48" s="125"/>
      <c r="M48" s="125"/>
      <c r="N48" s="125"/>
      <c r="O48" s="132"/>
      <c r="P48" s="55"/>
      <c r="Q48" s="49"/>
      <c r="R48" s="49"/>
      <c r="S48" s="49" t="s">
        <v>17</v>
      </c>
      <c r="T48" s="49"/>
      <c r="U48" s="49"/>
      <c r="V48" s="49"/>
      <c r="W48" s="50"/>
      <c r="X48" s="69"/>
      <c r="Y48" s="67"/>
      <c r="Z48" s="67"/>
      <c r="AA48" s="67" t="s">
        <v>17</v>
      </c>
      <c r="AB48" s="67"/>
      <c r="AC48" s="67"/>
      <c r="AD48" s="67"/>
      <c r="AE48" s="68"/>
      <c r="AF48" s="48"/>
      <c r="AG48" s="49"/>
      <c r="AH48" s="49"/>
      <c r="AI48" s="49" t="s">
        <v>17</v>
      </c>
      <c r="AJ48" s="49"/>
      <c r="AK48" s="49"/>
      <c r="AL48" s="59"/>
      <c r="AM48" s="62"/>
      <c r="AN48" s="7"/>
      <c r="AO48" s="5"/>
      <c r="AP48" s="42"/>
      <c r="AQ48" s="5"/>
    </row>
    <row r="49" spans="2:43" ht="16.5" customHeight="1">
      <c r="B49" s="103"/>
      <c r="C49" s="127"/>
      <c r="D49" s="127"/>
      <c r="E49" s="127"/>
      <c r="F49" s="127"/>
      <c r="G49" s="127"/>
      <c r="H49" s="128"/>
      <c r="I49" s="133"/>
      <c r="J49" s="127"/>
      <c r="K49" s="127"/>
      <c r="L49" s="127"/>
      <c r="M49" s="127"/>
      <c r="N49" s="127"/>
      <c r="O49" s="134"/>
      <c r="P49" s="56" t="s">
        <v>40</v>
      </c>
      <c r="Q49" s="67" t="s">
        <v>41</v>
      </c>
      <c r="R49" s="153" t="s">
        <v>38</v>
      </c>
      <c r="S49" s="97"/>
      <c r="T49" s="97"/>
      <c r="U49" s="97"/>
      <c r="V49" s="97"/>
      <c r="W49" s="100"/>
      <c r="X49" s="69" t="s">
        <v>40</v>
      </c>
      <c r="Y49" s="67" t="s">
        <v>41</v>
      </c>
      <c r="Z49" s="153" t="s">
        <v>38</v>
      </c>
      <c r="AA49" s="97"/>
      <c r="AB49" s="97"/>
      <c r="AC49" s="97"/>
      <c r="AD49" s="97"/>
      <c r="AE49" s="100"/>
      <c r="AF49" s="69" t="s">
        <v>40</v>
      </c>
      <c r="AG49" s="67" t="s">
        <v>41</v>
      </c>
      <c r="AH49" s="137" t="s">
        <v>38</v>
      </c>
      <c r="AI49" s="138"/>
      <c r="AJ49" s="138"/>
      <c r="AK49" s="138"/>
      <c r="AL49" s="138"/>
      <c r="AM49" s="139"/>
      <c r="AN49" s="7"/>
      <c r="AO49" s="5"/>
      <c r="AP49" s="42"/>
      <c r="AQ49" s="5"/>
    </row>
    <row r="50" spans="2:43" ht="15" customHeight="1">
      <c r="B50" s="105">
        <f>IF(AR40=0,"",AR40)</f>
      </c>
      <c r="C50" s="106"/>
      <c r="D50" s="106"/>
      <c r="E50" s="106"/>
      <c r="F50" s="106"/>
      <c r="G50" s="109" t="s">
        <v>15</v>
      </c>
      <c r="H50" s="110"/>
      <c r="I50" s="135">
        <f>IF(AR40=0,"",ROUNDDOWN(AR40/(3-AS40),0))</f>
      </c>
      <c r="J50" s="106"/>
      <c r="K50" s="106"/>
      <c r="L50" s="106"/>
      <c r="M50" s="106"/>
      <c r="N50" s="109" t="s">
        <v>15</v>
      </c>
      <c r="O50" s="113"/>
      <c r="P50" s="154"/>
      <c r="Q50" s="155"/>
      <c r="R50" s="158"/>
      <c r="S50" s="159"/>
      <c r="T50" s="159"/>
      <c r="U50" s="159"/>
      <c r="V50" s="115" t="s">
        <v>39</v>
      </c>
      <c r="W50" s="116"/>
      <c r="X50" s="162"/>
      <c r="Y50" s="155"/>
      <c r="Z50" s="158"/>
      <c r="AA50" s="159"/>
      <c r="AB50" s="159"/>
      <c r="AC50" s="159"/>
      <c r="AD50" s="115" t="s">
        <v>39</v>
      </c>
      <c r="AE50" s="116"/>
      <c r="AF50" s="162"/>
      <c r="AG50" s="155"/>
      <c r="AH50" s="158"/>
      <c r="AI50" s="159"/>
      <c r="AJ50" s="159"/>
      <c r="AK50" s="159"/>
      <c r="AL50" s="115" t="s">
        <v>39</v>
      </c>
      <c r="AM50" s="119"/>
      <c r="AN50" s="20"/>
      <c r="AO50" s="5"/>
      <c r="AP50" s="42"/>
      <c r="AQ50" s="5"/>
    </row>
    <row r="51" spans="2:43" ht="15" customHeight="1" thickBot="1">
      <c r="B51" s="107"/>
      <c r="C51" s="108"/>
      <c r="D51" s="108"/>
      <c r="E51" s="108"/>
      <c r="F51" s="108"/>
      <c r="G51" s="111"/>
      <c r="H51" s="112"/>
      <c r="I51" s="136"/>
      <c r="J51" s="108"/>
      <c r="K51" s="108"/>
      <c r="L51" s="108"/>
      <c r="M51" s="108"/>
      <c r="N51" s="111"/>
      <c r="O51" s="114"/>
      <c r="P51" s="156"/>
      <c r="Q51" s="157"/>
      <c r="R51" s="160"/>
      <c r="S51" s="161"/>
      <c r="T51" s="161"/>
      <c r="U51" s="161"/>
      <c r="V51" s="117"/>
      <c r="W51" s="118"/>
      <c r="X51" s="163"/>
      <c r="Y51" s="157"/>
      <c r="Z51" s="160"/>
      <c r="AA51" s="161"/>
      <c r="AB51" s="161"/>
      <c r="AC51" s="161"/>
      <c r="AD51" s="117"/>
      <c r="AE51" s="118"/>
      <c r="AF51" s="163"/>
      <c r="AG51" s="157"/>
      <c r="AH51" s="160"/>
      <c r="AI51" s="161"/>
      <c r="AJ51" s="161"/>
      <c r="AK51" s="161"/>
      <c r="AL51" s="117"/>
      <c r="AM51" s="120"/>
      <c r="AN51" s="20"/>
      <c r="AO51" s="5"/>
      <c r="AP51" s="42"/>
      <c r="AQ51" s="5"/>
    </row>
    <row r="52" spans="41:43" ht="18" customHeight="1" thickBot="1">
      <c r="AO52" s="5"/>
      <c r="AP52" s="42"/>
      <c r="AQ52" s="5"/>
    </row>
    <row r="53" spans="2:39" ht="16.5" customHeight="1" thickBot="1">
      <c r="B53" s="173" t="s">
        <v>35</v>
      </c>
      <c r="C53" s="173"/>
      <c r="D53" s="173"/>
      <c r="E53" s="173"/>
      <c r="F53" s="174" t="s">
        <v>18</v>
      </c>
      <c r="G53" s="174"/>
      <c r="H53" s="174"/>
      <c r="I53" s="174"/>
      <c r="J53" s="174"/>
      <c r="K53" s="174"/>
      <c r="L53" s="174"/>
      <c r="M53" s="174"/>
      <c r="N53" s="174"/>
      <c r="O53" s="174"/>
      <c r="P53" s="174"/>
      <c r="Q53" s="174"/>
      <c r="R53" s="7"/>
      <c r="S53" s="149" t="s">
        <v>58</v>
      </c>
      <c r="T53" s="150"/>
      <c r="U53" s="150"/>
      <c r="V53" s="150"/>
      <c r="W53" s="190" t="s">
        <v>48</v>
      </c>
      <c r="X53" s="191"/>
      <c r="Y53" s="191"/>
      <c r="Z53" s="191"/>
      <c r="AA53" s="191"/>
      <c r="AB53" s="192"/>
      <c r="AC53" s="199"/>
      <c r="AD53" s="195" t="s">
        <v>49</v>
      </c>
      <c r="AE53" s="191"/>
      <c r="AF53" s="191"/>
      <c r="AG53" s="191"/>
      <c r="AH53" s="191"/>
      <c r="AI53" s="191"/>
      <c r="AJ53" s="150" t="s">
        <v>47</v>
      </c>
      <c r="AK53" s="150"/>
      <c r="AL53" s="150"/>
      <c r="AM53" s="187"/>
    </row>
    <row r="54" spans="2:46" ht="16.5" customHeight="1" thickBot="1">
      <c r="B54" s="173"/>
      <c r="C54" s="173"/>
      <c r="D54" s="173"/>
      <c r="E54" s="173"/>
      <c r="F54" s="174"/>
      <c r="G54" s="174"/>
      <c r="H54" s="174"/>
      <c r="I54" s="174"/>
      <c r="J54" s="174"/>
      <c r="K54" s="174"/>
      <c r="L54" s="174"/>
      <c r="M54" s="174"/>
      <c r="N54" s="174"/>
      <c r="O54" s="174"/>
      <c r="P54" s="174"/>
      <c r="Q54" s="174"/>
      <c r="R54" s="7"/>
      <c r="S54" s="151"/>
      <c r="T54" s="152"/>
      <c r="U54" s="152"/>
      <c r="V54" s="152"/>
      <c r="W54" s="193"/>
      <c r="X54" s="193"/>
      <c r="Y54" s="193"/>
      <c r="Z54" s="193"/>
      <c r="AA54" s="193"/>
      <c r="AB54" s="194"/>
      <c r="AC54" s="71"/>
      <c r="AD54" s="196"/>
      <c r="AE54" s="193"/>
      <c r="AF54" s="193"/>
      <c r="AG54" s="193"/>
      <c r="AH54" s="193"/>
      <c r="AI54" s="193"/>
      <c r="AJ54" s="152"/>
      <c r="AK54" s="152"/>
      <c r="AL54" s="152"/>
      <c r="AM54" s="188"/>
      <c r="AP54" s="39" t="s">
        <v>56</v>
      </c>
      <c r="AT54" s="39" t="s">
        <v>59</v>
      </c>
    </row>
    <row r="55" spans="2:46" ht="16.5" customHeight="1">
      <c r="B55" s="173"/>
      <c r="C55" s="173"/>
      <c r="D55" s="173"/>
      <c r="E55" s="173"/>
      <c r="F55" s="174"/>
      <c r="G55" s="174"/>
      <c r="H55" s="174"/>
      <c r="I55" s="174"/>
      <c r="J55" s="174"/>
      <c r="K55" s="174"/>
      <c r="L55" s="174"/>
      <c r="M55" s="174"/>
      <c r="N55" s="174"/>
      <c r="O55" s="174"/>
      <c r="P55" s="174"/>
      <c r="Q55" s="174"/>
      <c r="R55" s="7"/>
      <c r="S55" s="151"/>
      <c r="T55" s="152"/>
      <c r="U55" s="152"/>
      <c r="V55" s="152"/>
      <c r="W55" s="193"/>
      <c r="X55" s="193"/>
      <c r="Y55" s="193"/>
      <c r="Z55" s="193"/>
      <c r="AA55" s="193"/>
      <c r="AB55" s="194"/>
      <c r="AC55" s="200"/>
      <c r="AD55" s="196"/>
      <c r="AE55" s="193"/>
      <c r="AF55" s="193"/>
      <c r="AG55" s="193"/>
      <c r="AH55" s="193"/>
      <c r="AI55" s="193"/>
      <c r="AJ55" s="152"/>
      <c r="AK55" s="152"/>
      <c r="AL55" s="152"/>
      <c r="AM55" s="188"/>
      <c r="AP55" s="39" t="str">
        <f>IF(ABS(AU41-AT41)&gt;ABS(AW41-AV41),"OK","NG")</f>
        <v>NG</v>
      </c>
      <c r="AT55" s="51" t="str">
        <f>IF($S$56="繁忙","&lt;",IF($S$56="閑散","&gt;","-"))</f>
        <v>-</v>
      </c>
    </row>
    <row r="56" spans="2:46" ht="15" customHeight="1" thickBot="1">
      <c r="B56" s="175">
        <f>IF(P44="","",IF(OR(ABS(P44-P50)&gt;=2,ABS(X44-X50)&gt;=2,ABS(AF44-AF50)&gt;=2),"〇","×"))</f>
      </c>
      <c r="C56" s="175"/>
      <c r="D56" s="175"/>
      <c r="E56" s="175"/>
      <c r="F56" s="176">
        <f>I44</f>
      </c>
      <c r="G56" s="177"/>
      <c r="H56" s="177"/>
      <c r="I56" s="177"/>
      <c r="J56" s="177"/>
      <c r="K56" s="177"/>
      <c r="L56" s="177"/>
      <c r="M56" s="177"/>
      <c r="N56" s="177"/>
      <c r="O56" s="177"/>
      <c r="P56" s="180" t="s">
        <v>15</v>
      </c>
      <c r="Q56" s="180"/>
      <c r="R56" s="20"/>
      <c r="S56" s="151">
        <f>IF(OR(P44&lt;P50,X44&lt;X50),"繁忙",IF(OR(P44&gt;P50,X44&gt;X50),"閑散",""))</f>
      </c>
      <c r="T56" s="152"/>
      <c r="U56" s="152"/>
      <c r="V56" s="152"/>
      <c r="W56" s="185" t="str">
        <f>IF(S56="","　　　　　　円",ROUNDDOWN(AT40/(12-AQ40),0))</f>
        <v>　　　　　　円</v>
      </c>
      <c r="X56" s="181"/>
      <c r="Y56" s="181"/>
      <c r="Z56" s="181"/>
      <c r="AA56" s="181"/>
      <c r="AB56" s="181"/>
      <c r="AC56" s="197">
        <f>IF(W56&lt;AD56,"&lt;",IF(W56&gt;AD56,"&gt;",""))</f>
      </c>
      <c r="AD56" s="181" t="str">
        <f>IF(S56="","　　　　　　円",ROUNDDOWN(AU40/(3-AS40),0))</f>
        <v>　　　　　　円</v>
      </c>
      <c r="AE56" s="181"/>
      <c r="AF56" s="181"/>
      <c r="AG56" s="181"/>
      <c r="AH56" s="181"/>
      <c r="AI56" s="182"/>
      <c r="AJ56" s="152">
        <f>IF(S56="","",IF(OR(B56="×",AP55="NG"),"-",IF(AT55=AC56,"〇","×")))</f>
      </c>
      <c r="AK56" s="152"/>
      <c r="AL56" s="152"/>
      <c r="AM56" s="188"/>
      <c r="AT56" s="51"/>
    </row>
    <row r="57" spans="2:46" ht="15" customHeight="1" thickBot="1">
      <c r="B57" s="175"/>
      <c r="C57" s="175"/>
      <c r="D57" s="175"/>
      <c r="E57" s="175"/>
      <c r="F57" s="178"/>
      <c r="G57" s="179"/>
      <c r="H57" s="179"/>
      <c r="I57" s="179"/>
      <c r="J57" s="179"/>
      <c r="K57" s="179"/>
      <c r="L57" s="179"/>
      <c r="M57" s="179"/>
      <c r="N57" s="179"/>
      <c r="O57" s="179"/>
      <c r="P57" s="180"/>
      <c r="Q57" s="180"/>
      <c r="R57" s="20"/>
      <c r="S57" s="165"/>
      <c r="T57" s="166"/>
      <c r="U57" s="166"/>
      <c r="V57" s="166"/>
      <c r="W57" s="186"/>
      <c r="X57" s="183"/>
      <c r="Y57" s="183"/>
      <c r="Z57" s="183"/>
      <c r="AA57" s="183"/>
      <c r="AB57" s="183"/>
      <c r="AC57" s="198"/>
      <c r="AD57" s="183"/>
      <c r="AE57" s="183"/>
      <c r="AF57" s="183"/>
      <c r="AG57" s="183"/>
      <c r="AH57" s="183"/>
      <c r="AI57" s="184"/>
      <c r="AJ57" s="166"/>
      <c r="AK57" s="166"/>
      <c r="AL57" s="166"/>
      <c r="AM57" s="189"/>
      <c r="AP57" s="71"/>
      <c r="AT57" s="51"/>
    </row>
    <row r="58" spans="41:43" ht="12" customHeight="1">
      <c r="AO58" s="5"/>
      <c r="AP58" s="71"/>
      <c r="AQ58" s="5"/>
    </row>
    <row r="59" spans="2:43" ht="20.25" customHeight="1">
      <c r="B59" s="22" t="s">
        <v>62</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4"/>
      <c r="AN59" s="9"/>
      <c r="AO59" s="5"/>
      <c r="AP59" s="71"/>
      <c r="AQ59" s="5"/>
    </row>
    <row r="60" spans="2:43" ht="22.5" customHeight="1">
      <c r="B60" s="172" t="s">
        <v>45</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25"/>
      <c r="AO60" s="5"/>
      <c r="AP60" s="42"/>
      <c r="AQ60" s="5"/>
    </row>
    <row r="61" spans="2:43" ht="22.5" customHeight="1">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25"/>
      <c r="AO61" s="5"/>
      <c r="AP61" s="42"/>
      <c r="AQ61" s="5"/>
    </row>
    <row r="62" spans="2:43" ht="22.5" customHeight="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25"/>
      <c r="AO62" s="5"/>
      <c r="AP62" s="42"/>
      <c r="AQ62" s="5"/>
    </row>
    <row r="63" spans="2:43" ht="22.5" customHeight="1">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25"/>
      <c r="AO63" s="5"/>
      <c r="AP63" s="42"/>
      <c r="AQ63" s="5"/>
    </row>
    <row r="64" spans="2:43" ht="22.5" customHeight="1">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25"/>
      <c r="AO64" s="5"/>
      <c r="AP64" s="42"/>
      <c r="AQ64" s="5"/>
    </row>
    <row r="65" spans="2:43" ht="22.5" customHeight="1">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25"/>
      <c r="AO65" s="5"/>
      <c r="AP65" s="42"/>
      <c r="AQ65" s="5"/>
    </row>
    <row r="66" spans="2:43" ht="22.5" customHeight="1">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25"/>
      <c r="AO66" s="5"/>
      <c r="AP66" s="42"/>
      <c r="AQ66" s="5"/>
    </row>
    <row r="67" spans="2:43" ht="10.5" customHeigh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5"/>
      <c r="AO67" s="5"/>
      <c r="AP67" s="42"/>
      <c r="AQ67" s="5"/>
    </row>
    <row r="68" spans="2:43" ht="20.25" customHeight="1" thickBot="1">
      <c r="B68" s="4" t="s">
        <v>19</v>
      </c>
      <c r="AO68" s="5"/>
      <c r="AP68" s="42"/>
      <c r="AQ68" s="5"/>
    </row>
    <row r="69" spans="2:43" ht="30" customHeight="1" thickTop="1">
      <c r="B69" s="27" t="s">
        <v>29</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9"/>
      <c r="AO69" s="5"/>
      <c r="AP69" s="42"/>
      <c r="AQ69" s="5"/>
    </row>
    <row r="70" spans="2:43" ht="18.75" customHeight="1">
      <c r="B70" s="30"/>
      <c r="C70" s="9"/>
      <c r="D70" s="9"/>
      <c r="E70" s="9"/>
      <c r="F70" s="47"/>
      <c r="G70" s="164"/>
      <c r="H70" s="164"/>
      <c r="I70" s="164"/>
      <c r="J70" s="9" t="s">
        <v>31</v>
      </c>
      <c r="K70" s="171"/>
      <c r="L70" s="171"/>
      <c r="M70" s="9" t="s">
        <v>32</v>
      </c>
      <c r="N70" s="171"/>
      <c r="O70" s="171"/>
      <c r="P70" s="9" t="s">
        <v>33</v>
      </c>
      <c r="Q70" s="9"/>
      <c r="R70" s="9"/>
      <c r="S70" s="9"/>
      <c r="T70" s="9"/>
      <c r="U70" s="9"/>
      <c r="V70" s="169"/>
      <c r="W70" s="169"/>
      <c r="X70" s="169"/>
      <c r="Y70" s="169"/>
      <c r="Z70" s="169"/>
      <c r="AA70" s="169"/>
      <c r="AB70" s="169"/>
      <c r="AC70" s="169"/>
      <c r="AD70" s="169"/>
      <c r="AE70" s="169"/>
      <c r="AF70" s="169"/>
      <c r="AG70" s="169"/>
      <c r="AH70" s="169"/>
      <c r="AI70" s="169"/>
      <c r="AJ70" s="169"/>
      <c r="AK70" s="9"/>
      <c r="AL70" s="9"/>
      <c r="AM70" s="31"/>
      <c r="AO70" s="5"/>
      <c r="AP70" s="42"/>
      <c r="AQ70" s="5"/>
    </row>
    <row r="71" spans="2:43" ht="18.75" customHeight="1">
      <c r="B71" s="30"/>
      <c r="C71" s="9"/>
      <c r="D71" s="9"/>
      <c r="E71" s="9"/>
      <c r="F71" s="9"/>
      <c r="G71" s="9"/>
      <c r="H71" s="9"/>
      <c r="I71" s="9"/>
      <c r="J71" s="9"/>
      <c r="K71" s="9"/>
      <c r="L71" s="9"/>
      <c r="M71" s="9"/>
      <c r="N71" s="9"/>
      <c r="O71" s="9"/>
      <c r="P71" s="9"/>
      <c r="Q71" s="9"/>
      <c r="R71" s="32" t="s">
        <v>5</v>
      </c>
      <c r="S71" s="32"/>
      <c r="T71" s="32"/>
      <c r="U71" s="32"/>
      <c r="V71" s="170"/>
      <c r="W71" s="170"/>
      <c r="X71" s="170"/>
      <c r="Y71" s="170"/>
      <c r="Z71" s="170"/>
      <c r="AA71" s="170"/>
      <c r="AB71" s="170"/>
      <c r="AC71" s="170"/>
      <c r="AD71" s="170"/>
      <c r="AE71" s="170"/>
      <c r="AF71" s="170"/>
      <c r="AG71" s="170"/>
      <c r="AH71" s="170"/>
      <c r="AI71" s="170"/>
      <c r="AJ71" s="170"/>
      <c r="AK71" s="32"/>
      <c r="AL71" s="32" t="s">
        <v>20</v>
      </c>
      <c r="AM71" s="31"/>
      <c r="AO71" s="5"/>
      <c r="AP71" s="42"/>
      <c r="AQ71" s="5"/>
    </row>
    <row r="72" spans="2:43" ht="7.5" customHeight="1" thickBot="1">
      <c r="B72" s="33"/>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5"/>
      <c r="AO72" s="5"/>
      <c r="AP72" s="42"/>
      <c r="AQ72" s="5"/>
    </row>
    <row r="73" spans="41:43" ht="12" customHeight="1" thickBot="1" thickTop="1">
      <c r="AO73" s="5"/>
      <c r="AP73" s="42"/>
      <c r="AQ73" s="5"/>
    </row>
    <row r="74" spans="2:43" ht="20.25" customHeight="1">
      <c r="B74" s="36" t="s">
        <v>21</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8"/>
      <c r="AO74" s="5"/>
      <c r="AP74" s="42"/>
      <c r="AQ74" s="5"/>
    </row>
    <row r="75" spans="2:43" ht="15" customHeight="1">
      <c r="B75" s="43"/>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44"/>
      <c r="AO75" s="5"/>
      <c r="AP75" s="42"/>
      <c r="AQ75" s="5"/>
    </row>
    <row r="76" spans="2:43" ht="15" customHeight="1" thickBot="1">
      <c r="B76" s="45"/>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46"/>
      <c r="AO76" s="5"/>
      <c r="AP76" s="42"/>
      <c r="AQ76" s="5"/>
    </row>
  </sheetData>
  <sheetProtection selectLockedCells="1"/>
  <mergeCells count="195">
    <mergeCell ref="B56:E57"/>
    <mergeCell ref="F56:O57"/>
    <mergeCell ref="P56:Q57"/>
    <mergeCell ref="AD50:AE51"/>
    <mergeCell ref="AD56:AI57"/>
    <mergeCell ref="W56:AB57"/>
    <mergeCell ref="W53:AB55"/>
    <mergeCell ref="AD53:AI55"/>
    <mergeCell ref="AC56:AC57"/>
    <mergeCell ref="AC53:AC55"/>
    <mergeCell ref="C75:AL76"/>
    <mergeCell ref="V70:AJ71"/>
    <mergeCell ref="K70:L70"/>
    <mergeCell ref="N70:O70"/>
    <mergeCell ref="AL50:AM51"/>
    <mergeCell ref="N50:O51"/>
    <mergeCell ref="I50:M51"/>
    <mergeCell ref="B60:AM66"/>
    <mergeCell ref="B53:E55"/>
    <mergeCell ref="F53:Q55"/>
    <mergeCell ref="X50:Y51"/>
    <mergeCell ref="Z50:AC51"/>
    <mergeCell ref="AF50:AG51"/>
    <mergeCell ref="AH50:AK51"/>
    <mergeCell ref="G70:I70"/>
    <mergeCell ref="S56:V57"/>
    <mergeCell ref="AJ53:AM55"/>
    <mergeCell ref="AJ56:AM57"/>
    <mergeCell ref="B47:H49"/>
    <mergeCell ref="I47:O49"/>
    <mergeCell ref="B50:F51"/>
    <mergeCell ref="G50:H51"/>
    <mergeCell ref="V50:W51"/>
    <mergeCell ref="P44:Q45"/>
    <mergeCell ref="R44:U45"/>
    <mergeCell ref="P50:Q51"/>
    <mergeCell ref="R50:U51"/>
    <mergeCell ref="S53:V55"/>
    <mergeCell ref="R49:W49"/>
    <mergeCell ref="Z49:AE49"/>
    <mergeCell ref="AH49:AM49"/>
    <mergeCell ref="R43:W43"/>
    <mergeCell ref="Z43:AE43"/>
    <mergeCell ref="X44:Y45"/>
    <mergeCell ref="Z44:AC45"/>
    <mergeCell ref="AF44:AG45"/>
    <mergeCell ref="AH44:AK45"/>
    <mergeCell ref="AH43:AM43"/>
    <mergeCell ref="B38:C38"/>
    <mergeCell ref="H38:I38"/>
    <mergeCell ref="J38:K38"/>
    <mergeCell ref="L38:Q38"/>
    <mergeCell ref="R38:S38"/>
    <mergeCell ref="T38:Y38"/>
    <mergeCell ref="Z38:AA38"/>
    <mergeCell ref="AB38:AG38"/>
    <mergeCell ref="AH38:AI38"/>
    <mergeCell ref="AJ38:AM38"/>
    <mergeCell ref="B44:F45"/>
    <mergeCell ref="G44:H45"/>
    <mergeCell ref="N44:O45"/>
    <mergeCell ref="AD44:AE45"/>
    <mergeCell ref="V44:W45"/>
    <mergeCell ref="AL44:AM45"/>
    <mergeCell ref="B41:H43"/>
    <mergeCell ref="I41:O43"/>
    <mergeCell ref="I44:M45"/>
    <mergeCell ref="AJ37:AM37"/>
    <mergeCell ref="B36:C36"/>
    <mergeCell ref="H36:I36"/>
    <mergeCell ref="J36:K36"/>
    <mergeCell ref="L36:Q36"/>
    <mergeCell ref="R36:S36"/>
    <mergeCell ref="T36:Y36"/>
    <mergeCell ref="Z36:AA36"/>
    <mergeCell ref="AB36:AG36"/>
    <mergeCell ref="AH36:AI36"/>
    <mergeCell ref="AJ36:AM36"/>
    <mergeCell ref="B37:C37"/>
    <mergeCell ref="H37:I37"/>
    <mergeCell ref="J37:K37"/>
    <mergeCell ref="L37:Q37"/>
    <mergeCell ref="R37:S37"/>
    <mergeCell ref="T37:Y37"/>
    <mergeCell ref="Z37:AA37"/>
    <mergeCell ref="AB37:AG37"/>
    <mergeCell ref="AH37:AI37"/>
    <mergeCell ref="AJ35:AM35"/>
    <mergeCell ref="B34:C34"/>
    <mergeCell ref="H34:I34"/>
    <mergeCell ref="J34:K34"/>
    <mergeCell ref="L34:Q34"/>
    <mergeCell ref="R34:S34"/>
    <mergeCell ref="T34:Y34"/>
    <mergeCell ref="Z34:AA34"/>
    <mergeCell ref="AB34:AG34"/>
    <mergeCell ref="AH34:AI34"/>
    <mergeCell ref="AJ34:AM34"/>
    <mergeCell ref="B35:C35"/>
    <mergeCell ref="H35:I35"/>
    <mergeCell ref="J35:K35"/>
    <mergeCell ref="L35:Q35"/>
    <mergeCell ref="R35:S35"/>
    <mergeCell ref="T35:Y35"/>
    <mergeCell ref="Z35:AA35"/>
    <mergeCell ref="AB35:AG35"/>
    <mergeCell ref="AH35:AI35"/>
    <mergeCell ref="AJ33:AM33"/>
    <mergeCell ref="B32:C32"/>
    <mergeCell ref="H32:I32"/>
    <mergeCell ref="J32:K32"/>
    <mergeCell ref="L32:Q32"/>
    <mergeCell ref="R32:S32"/>
    <mergeCell ref="T32:Y32"/>
    <mergeCell ref="Z32:AA32"/>
    <mergeCell ref="AB32:AG32"/>
    <mergeCell ref="AH32:AI32"/>
    <mergeCell ref="AJ32:AM32"/>
    <mergeCell ref="B33:C33"/>
    <mergeCell ref="H33:I33"/>
    <mergeCell ref="J33:K33"/>
    <mergeCell ref="L33:Q33"/>
    <mergeCell ref="R33:S33"/>
    <mergeCell ref="T33:Y33"/>
    <mergeCell ref="Z33:AA33"/>
    <mergeCell ref="AB33:AG33"/>
    <mergeCell ref="AH33:AI33"/>
    <mergeCell ref="AJ31:AM31"/>
    <mergeCell ref="B30:C30"/>
    <mergeCell ref="H30:I30"/>
    <mergeCell ref="J30:K30"/>
    <mergeCell ref="L30:Q30"/>
    <mergeCell ref="R30:S30"/>
    <mergeCell ref="T30:Y30"/>
    <mergeCell ref="Z30:AA30"/>
    <mergeCell ref="AB30:AG30"/>
    <mergeCell ref="AH30:AI30"/>
    <mergeCell ref="AJ30:AM30"/>
    <mergeCell ref="B31:C31"/>
    <mergeCell ref="H31:I31"/>
    <mergeCell ref="J31:K31"/>
    <mergeCell ref="L31:Q31"/>
    <mergeCell ref="R31:S31"/>
    <mergeCell ref="T31:Y31"/>
    <mergeCell ref="Z31:AA31"/>
    <mergeCell ref="AB31:AG31"/>
    <mergeCell ref="AH31:AI31"/>
    <mergeCell ref="Z29:AA29"/>
    <mergeCell ref="AB29:AG29"/>
    <mergeCell ref="AH29:AI29"/>
    <mergeCell ref="AJ29:AM29"/>
    <mergeCell ref="B28:C28"/>
    <mergeCell ref="H28:I28"/>
    <mergeCell ref="J28:K28"/>
    <mergeCell ref="L28:Q28"/>
    <mergeCell ref="R28:S28"/>
    <mergeCell ref="T28:Y28"/>
    <mergeCell ref="B29:C29"/>
    <mergeCell ref="H29:I29"/>
    <mergeCell ref="J29:K29"/>
    <mergeCell ref="L29:Q29"/>
    <mergeCell ref="R29:S29"/>
    <mergeCell ref="T29:Y29"/>
    <mergeCell ref="B26:K26"/>
    <mergeCell ref="L26:S26"/>
    <mergeCell ref="T26:AA26"/>
    <mergeCell ref="AB26:AI26"/>
    <mergeCell ref="AJ27:AM27"/>
    <mergeCell ref="AJ28:AM28"/>
    <mergeCell ref="Z28:AA28"/>
    <mergeCell ref="AB28:AG28"/>
    <mergeCell ref="AH28:AI28"/>
    <mergeCell ref="L27:Q27"/>
    <mergeCell ref="R27:S27"/>
    <mergeCell ref="T27:Y27"/>
    <mergeCell ref="Z27:AA27"/>
    <mergeCell ref="AB27:AG27"/>
    <mergeCell ref="AH27:AI27"/>
    <mergeCell ref="AH1:AN1"/>
    <mergeCell ref="B2:AM5"/>
    <mergeCell ref="B16:G16"/>
    <mergeCell ref="H16:P16"/>
    <mergeCell ref="Q16:AB16"/>
    <mergeCell ref="B17:G18"/>
    <mergeCell ref="H17:P18"/>
    <mergeCell ref="Q17:AB18"/>
    <mergeCell ref="AP57:AP59"/>
    <mergeCell ref="B21:J22"/>
    <mergeCell ref="K21:AB22"/>
    <mergeCell ref="B20:J20"/>
    <mergeCell ref="K20:AB20"/>
    <mergeCell ref="AJ26:AM26"/>
    <mergeCell ref="B27:C27"/>
    <mergeCell ref="H27:I27"/>
    <mergeCell ref="J27:K27"/>
  </mergeCells>
  <conditionalFormatting sqref="AP27">
    <cfRule type="cellIs" priority="1" dxfId="0" operator="equal" stopIfTrue="1">
      <formula>0</formula>
    </cfRule>
  </conditionalFormatting>
  <printOptions horizontalCentered="1"/>
  <pageMargins left="0.35433070866141736" right="0.31496062992125984" top="0.3937007874015748" bottom="0.3937007874015748" header="0.5118110236220472" footer="0.5118110236220472"/>
  <pageSetup horizontalDpi="300" verticalDpi="3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 友晃</dc:creator>
  <cp:keywords/>
  <dc:description/>
  <cp:lastModifiedBy>KYOSAI</cp:lastModifiedBy>
  <cp:lastPrinted>2020-06-11T06:35:59Z</cp:lastPrinted>
  <dcterms:created xsi:type="dcterms:W3CDTF">2017-06-06T07:05:54Z</dcterms:created>
  <dcterms:modified xsi:type="dcterms:W3CDTF">2020-06-16T00:51:06Z</dcterms:modified>
  <cp:category/>
  <cp:version/>
  <cp:contentType/>
  <cp:contentStatus/>
</cp:coreProperties>
</file>